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MagicShin\Desktop\"/>
    </mc:Choice>
  </mc:AlternateContent>
  <xr:revisionPtr revIDLastSave="0" documentId="13_ncr:1_{14754D4C-C2FA-412C-8B6F-6B8BB31F8E30}" xr6:coauthVersionLast="47" xr6:coauthVersionMax="47" xr10:uidLastSave="{00000000-0000-0000-0000-000000000000}"/>
  <bookViews>
    <workbookView xWindow="-110" yWindow="-110" windowWidth="21820" windowHeight="13900" tabRatio="950" xr2:uid="{00000000-000D-0000-FFFF-FFFF00000000}"/>
  </bookViews>
  <sheets>
    <sheet name="学院学风反馈表" sheetId="1" r:id="rId1"/>
    <sheet name="日常旷课率" sheetId="2" r:id="rId2"/>
    <sheet name="日常旷课名单" sheetId="3" r:id="rId3"/>
    <sheet name="日常请假率" sheetId="4" r:id="rId4"/>
    <sheet name="日常请假名单" sheetId="5" r:id="rId5"/>
    <sheet name="日常迟到早退" sheetId="14" r:id="rId6"/>
    <sheet name="晚自习风气统计表" sheetId="8" r:id="rId7"/>
    <sheet name="晚自习请假" sheetId="11" r:id="rId8"/>
    <sheet name="晚自习旷课" sheetId="9" r:id="rId9"/>
    <sheet name="晚自习迟到早退" sheetId="10" r:id="rId10"/>
    <sheet name="统计表" sheetId="12" r:id="rId11"/>
  </sheets>
  <definedNames>
    <definedName name="_xlnm._FilterDatabase" localSheetId="4" hidden="1">日常请假名单!$A$2:$I$18</definedName>
    <definedName name="_xlnm._FilterDatabase" localSheetId="10" hidden="1">统计表!$A$2:$E$205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D5" i="1"/>
  <c r="C5" i="1"/>
  <c r="B5" i="1"/>
  <c r="E3" i="1"/>
  <c r="C3" i="1"/>
  <c r="B3" i="1"/>
  <c r="O42" i="8"/>
  <c r="P42" i="8" s="1"/>
  <c r="N42" i="8"/>
  <c r="O41" i="8"/>
  <c r="P41" i="8" s="1"/>
  <c r="N41" i="8"/>
  <c r="O40" i="8"/>
  <c r="P40" i="8" s="1"/>
  <c r="N40" i="8"/>
  <c r="G198" i="4"/>
  <c r="G199" i="4"/>
  <c r="G200" i="4"/>
  <c r="G201" i="4"/>
  <c r="G202" i="4"/>
  <c r="G203" i="4"/>
  <c r="G204" i="4"/>
  <c r="G205" i="4"/>
  <c r="G197" i="4"/>
  <c r="F205" i="4"/>
  <c r="F204" i="4"/>
  <c r="F203" i="4"/>
  <c r="F202" i="4"/>
  <c r="F201" i="4"/>
  <c r="F200" i="4"/>
  <c r="F199" i="4"/>
  <c r="F198" i="4"/>
  <c r="F197" i="4"/>
  <c r="G198" i="2"/>
  <c r="G199" i="2"/>
  <c r="G200" i="2"/>
  <c r="G201" i="2"/>
  <c r="G202" i="2"/>
  <c r="G203" i="2"/>
  <c r="G204" i="2"/>
  <c r="G205" i="2"/>
  <c r="G197" i="2"/>
  <c r="F205" i="2"/>
  <c r="F204" i="2"/>
  <c r="F203" i="2"/>
  <c r="F202" i="2"/>
  <c r="F201" i="2"/>
  <c r="F200" i="2"/>
  <c r="F199" i="2"/>
  <c r="F198" i="2"/>
  <c r="F197" i="2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26" i="8"/>
  <c r="O39" i="8"/>
  <c r="N39" i="8"/>
  <c r="O38" i="8"/>
  <c r="N38" i="8"/>
  <c r="O37" i="8"/>
  <c r="N37" i="8"/>
  <c r="O36" i="8"/>
  <c r="N36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P13" i="8"/>
  <c r="P14" i="8"/>
  <c r="P15" i="8"/>
  <c r="P16" i="8"/>
  <c r="P17" i="8"/>
  <c r="P18" i="8"/>
  <c r="P19" i="8"/>
  <c r="P20" i="8"/>
  <c r="P21" i="8"/>
  <c r="P22" i="8"/>
  <c r="P23" i="8"/>
  <c r="P24" i="8"/>
  <c r="P12" i="8"/>
  <c r="P25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17" i="8"/>
  <c r="N17" i="8"/>
  <c r="O16" i="8"/>
  <c r="N16" i="8"/>
  <c r="O15" i="8"/>
  <c r="N15" i="8"/>
  <c r="O14" i="8"/>
  <c r="N14" i="8"/>
  <c r="O13" i="8"/>
  <c r="N13" i="8"/>
  <c r="O12" i="8"/>
  <c r="N12" i="8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50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G51" i="2" l="1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50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P4" i="8" l="1"/>
  <c r="P5" i="8"/>
  <c r="P6" i="8"/>
  <c r="P7" i="8"/>
  <c r="P8" i="8"/>
  <c r="P9" i="8"/>
  <c r="P10" i="8"/>
  <c r="P11" i="8"/>
  <c r="P3" i="8"/>
  <c r="O4" i="8"/>
  <c r="O5" i="8"/>
  <c r="O6" i="8"/>
  <c r="O7" i="8"/>
  <c r="O8" i="8"/>
  <c r="O9" i="8"/>
  <c r="O10" i="8"/>
  <c r="O11" i="8"/>
  <c r="O3" i="8"/>
  <c r="N11" i="8"/>
  <c r="N10" i="8"/>
  <c r="N9" i="8"/>
  <c r="N8" i="8"/>
  <c r="N7" i="8"/>
  <c r="N6" i="8"/>
  <c r="N5" i="8"/>
  <c r="N4" i="8"/>
  <c r="N3" i="8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G17" i="4" s="1"/>
  <c r="F3" i="4"/>
  <c r="G12" i="4" s="1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G46" i="2" s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G14" i="2" s="1"/>
  <c r="F3" i="2"/>
  <c r="G22" i="4" l="1"/>
  <c r="G20" i="4"/>
  <c r="G46" i="4"/>
  <c r="G21" i="4"/>
  <c r="G42" i="4"/>
  <c r="G41" i="4"/>
  <c r="G16" i="4"/>
  <c r="G39" i="4"/>
  <c r="G27" i="4"/>
  <c r="G15" i="4"/>
  <c r="G23" i="4"/>
  <c r="G45" i="4"/>
  <c r="G43" i="4"/>
  <c r="G18" i="4"/>
  <c r="G38" i="4"/>
  <c r="G26" i="4"/>
  <c r="G14" i="4"/>
  <c r="G19" i="4"/>
  <c r="G40" i="4"/>
  <c r="G49" i="4"/>
  <c r="G37" i="4"/>
  <c r="G25" i="4"/>
  <c r="G13" i="4"/>
  <c r="G47" i="4"/>
  <c r="G34" i="4"/>
  <c r="G33" i="4"/>
  <c r="G44" i="4"/>
  <c r="G48" i="4"/>
  <c r="G36" i="4"/>
  <c r="G24" i="4"/>
  <c r="G47" i="2"/>
  <c r="G12" i="2"/>
  <c r="G33" i="2"/>
  <c r="G43" i="2"/>
  <c r="G41" i="2"/>
  <c r="G27" i="2"/>
  <c r="G38" i="2"/>
  <c r="G26" i="2"/>
  <c r="G49" i="2"/>
  <c r="G37" i="2"/>
  <c r="G25" i="2"/>
  <c r="G13" i="2"/>
  <c r="G23" i="2"/>
  <c r="G34" i="2"/>
  <c r="G22" i="2"/>
  <c r="G45" i="2"/>
  <c r="G21" i="2"/>
  <c r="G44" i="2"/>
  <c r="G20" i="2"/>
  <c r="G19" i="2"/>
  <c r="G42" i="2"/>
  <c r="G18" i="2"/>
  <c r="G17" i="2"/>
  <c r="G40" i="2"/>
  <c r="G16" i="2"/>
  <c r="G39" i="2"/>
  <c r="G15" i="2"/>
  <c r="G48" i="2"/>
  <c r="G36" i="2"/>
  <c r="G24" i="2"/>
  <c r="B50" i="4" l="1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</calcChain>
</file>

<file path=xl/sharedStrings.xml><?xml version="1.0" encoding="utf-8"?>
<sst xmlns="http://schemas.openxmlformats.org/spreadsheetml/2006/main" count="1310" uniqueCount="439">
  <si>
    <t>学风指标</t>
  </si>
  <si>
    <t>经济管理学院</t>
  </si>
  <si>
    <t>人文学院</t>
  </si>
  <si>
    <t>理工学院</t>
  </si>
  <si>
    <t>马克思主义学院</t>
  </si>
  <si>
    <t>日常旷课率</t>
  </si>
  <si>
    <t>日常旷课名单</t>
  </si>
  <si>
    <t>日常请假率</t>
  </si>
  <si>
    <t>日常请假人次</t>
  </si>
  <si>
    <t>日常迟到早退</t>
  </si>
  <si>
    <t>晚自习风气统计表</t>
  </si>
  <si>
    <t>班级明细</t>
  </si>
  <si>
    <t>晚自习请假</t>
  </si>
  <si>
    <t>晚自习旷课</t>
  </si>
  <si>
    <t>晚自习迟到早退</t>
  </si>
  <si>
    <t>各学院统计表规范程度</t>
  </si>
  <si>
    <t>学院</t>
  </si>
  <si>
    <t>序号</t>
  </si>
  <si>
    <t>班级</t>
  </si>
  <si>
    <t>旷课人次</t>
  </si>
  <si>
    <t>班级总人数</t>
  </si>
  <si>
    <t>旷课率</t>
  </si>
  <si>
    <t>旷课率排名</t>
  </si>
  <si>
    <t>备注</t>
  </si>
  <si>
    <t>湖州学院日常旷课名单统计表</t>
  </si>
  <si>
    <t>学号</t>
  </si>
  <si>
    <t>课程</t>
  </si>
  <si>
    <t>姓名</t>
  </si>
  <si>
    <t>详细节数（日期）</t>
  </si>
  <si>
    <t>累计节数</t>
  </si>
  <si>
    <t>旷课原因</t>
  </si>
  <si>
    <t>处理结果</t>
  </si>
  <si>
    <t>湖州学院日常请假率排名</t>
  </si>
  <si>
    <t>请假人次</t>
  </si>
  <si>
    <t>请假率</t>
  </si>
  <si>
    <t>请假率排名</t>
  </si>
  <si>
    <t>湖州学院日常请假统计表</t>
  </si>
  <si>
    <t>请假节数（日期）</t>
  </si>
  <si>
    <t>大学英语</t>
  </si>
  <si>
    <t>类别</t>
  </si>
  <si>
    <t>日期</t>
  </si>
  <si>
    <t>湖州学院晚自修风气统计表</t>
  </si>
  <si>
    <t>周日考勤分</t>
  </si>
  <si>
    <t>周日纪律分</t>
  </si>
  <si>
    <t>周一考勤分</t>
  </si>
  <si>
    <t>周一纪律分</t>
  </si>
  <si>
    <t>周二考勤分</t>
  </si>
  <si>
    <t>周二纪律分</t>
  </si>
  <si>
    <t>周三考勤分</t>
  </si>
  <si>
    <t>周三纪律分</t>
  </si>
  <si>
    <t>周四考勤分</t>
  </si>
  <si>
    <t>周四纪律分</t>
  </si>
  <si>
    <t>总分</t>
  </si>
  <si>
    <t>平均分</t>
  </si>
  <si>
    <t>平均分排名</t>
  </si>
  <si>
    <t>低分原因</t>
  </si>
  <si>
    <t>/</t>
  </si>
  <si>
    <t>湖州学院晚自修请假统计表</t>
  </si>
  <si>
    <t>班 级</t>
  </si>
  <si>
    <t>请假日期</t>
  </si>
  <si>
    <t>湖州学院晚自修旷课统计表</t>
  </si>
  <si>
    <t>湖州学院晚自修迟到早退统计表</t>
  </si>
  <si>
    <t>上交情况</t>
  </si>
  <si>
    <t>齐全</t>
  </si>
  <si>
    <t>经济管理学院</t>
    <phoneticPr fontId="33" type="noConversion"/>
  </si>
  <si>
    <t>理工学院</t>
    <phoneticPr fontId="33" type="noConversion"/>
  </si>
  <si>
    <t>交齐且规范</t>
    <phoneticPr fontId="33" type="noConversion"/>
  </si>
  <si>
    <t>实习</t>
  </si>
  <si>
    <t>日常旷课率排名</t>
    <phoneticPr fontId="33" type="noConversion"/>
  </si>
  <si>
    <t xml:space="preserve"> </t>
    <phoneticPr fontId="33" type="noConversion"/>
  </si>
  <si>
    <t>无</t>
    <phoneticPr fontId="33" type="noConversion"/>
  </si>
  <si>
    <t>无故旷课</t>
    <phoneticPr fontId="33" type="noConversion"/>
  </si>
  <si>
    <t>无故旷课</t>
  </si>
  <si>
    <t>国际市场营销</t>
  </si>
  <si>
    <t>商务英语口语</t>
  </si>
  <si>
    <t>国际投资</t>
  </si>
  <si>
    <t>郁杨</t>
  </si>
  <si>
    <t>SPSS应用软件</t>
  </si>
  <si>
    <t>电子商务法律</t>
  </si>
  <si>
    <t>新零售运营管理</t>
  </si>
  <si>
    <t>网络经济学</t>
  </si>
  <si>
    <t>潘培培</t>
  </si>
  <si>
    <t>毛泽东思想和中国特色社会主义理论体系概论</t>
  </si>
  <si>
    <t>国际贸易实务</t>
  </si>
  <si>
    <t>高等数学</t>
  </si>
  <si>
    <t>会计学</t>
  </si>
  <si>
    <t>康鹏伟</t>
  </si>
  <si>
    <t>跨国公司概论</t>
  </si>
  <si>
    <t>国际贸易谈判</t>
  </si>
  <si>
    <t>方祥林</t>
  </si>
  <si>
    <t>迟到</t>
  </si>
  <si>
    <t>通报批评</t>
  </si>
  <si>
    <t>计量经济学</t>
  </si>
  <si>
    <t>钱笑妍</t>
  </si>
  <si>
    <t>金融风险管理</t>
  </si>
  <si>
    <t>财政学</t>
  </si>
  <si>
    <t>通报批评</t>
    <phoneticPr fontId="33" type="noConversion"/>
  </si>
  <si>
    <t>湖州学院日常迟到早退统计表</t>
    <phoneticPr fontId="33" type="noConversion"/>
  </si>
  <si>
    <t>学院</t>
    <phoneticPr fontId="33" type="noConversion"/>
  </si>
  <si>
    <t>班级</t>
    <phoneticPr fontId="33" type="noConversion"/>
  </si>
  <si>
    <t>学号</t>
    <phoneticPr fontId="33" type="noConversion"/>
  </si>
  <si>
    <t>姓名</t>
    <phoneticPr fontId="33" type="noConversion"/>
  </si>
  <si>
    <t>课程</t>
    <phoneticPr fontId="33" type="noConversion"/>
  </si>
  <si>
    <t>类别</t>
    <phoneticPr fontId="33" type="noConversion"/>
  </si>
  <si>
    <t>日期</t>
    <phoneticPr fontId="33" type="noConversion"/>
  </si>
  <si>
    <t>备注</t>
    <phoneticPr fontId="33" type="noConversion"/>
  </si>
  <si>
    <t>商务英语</t>
  </si>
  <si>
    <t>电子商务系统设计</t>
  </si>
  <si>
    <t>UML面向对象</t>
  </si>
  <si>
    <t>证券学</t>
  </si>
  <si>
    <t>大学语文</t>
  </si>
  <si>
    <t>包裘逸</t>
  </si>
  <si>
    <t>跨境电商</t>
  </si>
  <si>
    <t>金佳霏</t>
  </si>
  <si>
    <t>王跃晗</t>
  </si>
  <si>
    <t>陈庆凯</t>
  </si>
  <si>
    <t>卓星宇</t>
  </si>
  <si>
    <t>高金兰</t>
  </si>
  <si>
    <t>熊玉蓉</t>
  </si>
  <si>
    <t>陈艳阳</t>
  </si>
  <si>
    <t>朱雨清</t>
  </si>
  <si>
    <t>潘羽</t>
  </si>
  <si>
    <t>林俊英</t>
  </si>
  <si>
    <t>张小瑞</t>
  </si>
  <si>
    <t>谢娴雅</t>
  </si>
  <si>
    <t>徐尹君</t>
  </si>
  <si>
    <t>张希霖</t>
  </si>
  <si>
    <t>何雨彤</t>
  </si>
  <si>
    <t>黄克栋</t>
  </si>
  <si>
    <t>银行经营管理</t>
  </si>
  <si>
    <t>李子璇</t>
  </si>
  <si>
    <t>张佳一</t>
  </si>
  <si>
    <t>杨轩</t>
  </si>
  <si>
    <t>国际贸易理论与政策</t>
  </si>
  <si>
    <t>市场调查与预测</t>
  </si>
  <si>
    <t>王雪</t>
  </si>
  <si>
    <t>肖黄娜</t>
  </si>
  <si>
    <t>赵水清</t>
  </si>
  <si>
    <t>陈天浩</t>
  </si>
  <si>
    <t>刘韩</t>
  </si>
  <si>
    <t>顾霄凡</t>
  </si>
  <si>
    <t>王茂鲜</t>
  </si>
  <si>
    <t>尹昱斌</t>
  </si>
  <si>
    <t>徐含旖</t>
  </si>
  <si>
    <t>钱梓怡</t>
  </si>
  <si>
    <t>张苏宁</t>
  </si>
  <si>
    <t>王莉婷</t>
  </si>
  <si>
    <t>季俊吉</t>
  </si>
  <si>
    <t>方振羽</t>
  </si>
  <si>
    <t>王雪蕾</t>
  </si>
  <si>
    <t>周四班会</t>
  </si>
  <si>
    <t>吴昊天</t>
  </si>
  <si>
    <t>现代仓储管理</t>
  </si>
  <si>
    <t>统计学</t>
  </si>
  <si>
    <t>基金管理</t>
  </si>
  <si>
    <t>徐杭莹</t>
  </si>
  <si>
    <t>来宇阳</t>
  </si>
  <si>
    <t>李宗</t>
  </si>
  <si>
    <t>李舒婷</t>
  </si>
  <si>
    <t>胡海骏</t>
  </si>
  <si>
    <t>丁怡</t>
  </si>
  <si>
    <t>张睿</t>
  </si>
  <si>
    <t>王冉鹏</t>
  </si>
  <si>
    <t>戴维佳</t>
  </si>
  <si>
    <t>结课</t>
    <phoneticPr fontId="33" type="noConversion"/>
  </si>
  <si>
    <t>叶恩泽</t>
  </si>
  <si>
    <t>沈佳杭</t>
  </si>
  <si>
    <t>柴晨馨</t>
  </si>
  <si>
    <t>计算机网络</t>
  </si>
  <si>
    <t>2020233209</t>
  </si>
  <si>
    <t>林俊浩</t>
  </si>
  <si>
    <t>运动中心经营与创业论</t>
  </si>
  <si>
    <t>武术与搏击</t>
  </si>
  <si>
    <t>柯竣晨</t>
  </si>
  <si>
    <t>湖州学院2021-2022学年第二学期学风建设情况通报（第11周 5月2日-5月8日 ）</t>
    <phoneticPr fontId="33" type="noConversion"/>
  </si>
  <si>
    <t>物流模拟与仿真</t>
  </si>
  <si>
    <t>金高帆</t>
  </si>
  <si>
    <t>3（5.2）</t>
  </si>
  <si>
    <t>吴鑫良</t>
  </si>
  <si>
    <t>黄清海</t>
  </si>
  <si>
    <t>物流仿真</t>
  </si>
  <si>
    <t>3（5.5）</t>
  </si>
  <si>
    <t>王昱昊</t>
  </si>
  <si>
    <t>2（5.3）</t>
  </si>
  <si>
    <t>3（5.3）</t>
  </si>
  <si>
    <t>2（5.4）</t>
  </si>
  <si>
    <t>缪文豪</t>
  </si>
  <si>
    <t>许淑丽请假条未交</t>
  </si>
  <si>
    <t>蒋家骏</t>
  </si>
  <si>
    <t>2（5.2）</t>
  </si>
  <si>
    <t>3（5.4）</t>
  </si>
  <si>
    <t>2（5.5）</t>
  </si>
  <si>
    <t>2（5.6）</t>
  </si>
  <si>
    <t>3（5.6）</t>
  </si>
  <si>
    <t>国际商务单证</t>
  </si>
  <si>
    <t>倪嘉源</t>
  </si>
  <si>
    <t>姚国姣</t>
  </si>
  <si>
    <t>营销渠道</t>
  </si>
  <si>
    <t>创业创新基础</t>
  </si>
  <si>
    <t>王凡</t>
  </si>
  <si>
    <t>网络营销学</t>
  </si>
  <si>
    <t>网页设计</t>
  </si>
  <si>
    <t>张莹</t>
  </si>
  <si>
    <t>王岚</t>
  </si>
  <si>
    <t>吕娜</t>
  </si>
  <si>
    <t>金融市场</t>
  </si>
  <si>
    <t>保险学</t>
  </si>
  <si>
    <t>金灿灿</t>
  </si>
  <si>
    <t>社会调查</t>
  </si>
  <si>
    <t>2020313224</t>
  </si>
  <si>
    <t>蒋嘉蕾</t>
  </si>
  <si>
    <t>2020313211</t>
  </si>
  <si>
    <t>雷宏俊</t>
  </si>
  <si>
    <t>行政管理</t>
  </si>
  <si>
    <t>邓为</t>
  </si>
  <si>
    <t>潘兆兴</t>
  </si>
  <si>
    <t>计算机应用</t>
  </si>
  <si>
    <t>计算机与办公自动化</t>
  </si>
  <si>
    <t>许淑丽</t>
  </si>
  <si>
    <t>跨境电子商务</t>
  </si>
  <si>
    <t>张锦熠</t>
  </si>
  <si>
    <t>许诺</t>
  </si>
  <si>
    <t>国际贸易与实务</t>
  </si>
  <si>
    <t>批评教育</t>
  </si>
  <si>
    <t>李梦玲</t>
  </si>
  <si>
    <t>莫晨益</t>
  </si>
  <si>
    <t>周斌</t>
  </si>
  <si>
    <t>郑宇铖</t>
  </si>
  <si>
    <t>朱正宇</t>
  </si>
  <si>
    <t>徐秋雨</t>
  </si>
  <si>
    <t>苏淳</t>
  </si>
  <si>
    <t>吴思怡</t>
  </si>
  <si>
    <t>谢徐梦</t>
  </si>
  <si>
    <t>林婷婷</t>
  </si>
  <si>
    <t>祝嘉辰</t>
  </si>
  <si>
    <t>梁海丽</t>
  </si>
  <si>
    <t>褚俊健</t>
  </si>
  <si>
    <t>叶诗阳</t>
  </si>
  <si>
    <t>徐海阳</t>
  </si>
  <si>
    <t>王路</t>
  </si>
  <si>
    <t>王良健</t>
  </si>
  <si>
    <t>冉晶晶</t>
  </si>
  <si>
    <t>方如紫超</t>
  </si>
  <si>
    <t>杨怡然</t>
  </si>
  <si>
    <t>梁鲁平</t>
  </si>
  <si>
    <t>蒋袁媛</t>
  </si>
  <si>
    <t>邓霖羚</t>
  </si>
  <si>
    <t>黄锦煜</t>
  </si>
  <si>
    <t>郑家禾</t>
  </si>
  <si>
    <t>吴伊嘉</t>
  </si>
  <si>
    <t>英语演讲与辩论</t>
    <phoneticPr fontId="33" type="noConversion"/>
  </si>
  <si>
    <t>2（5.2）</t>
    <phoneticPr fontId="33" type="noConversion"/>
  </si>
  <si>
    <t>创新创业基础</t>
    <phoneticPr fontId="33" type="noConversion"/>
  </si>
  <si>
    <t>2（5.3）</t>
    <phoneticPr fontId="33" type="noConversion"/>
  </si>
  <si>
    <t>欧洲文化入门</t>
    <phoneticPr fontId="33" type="noConversion"/>
  </si>
  <si>
    <t>2（5.5）</t>
    <phoneticPr fontId="33" type="noConversion"/>
  </si>
  <si>
    <t>毛概</t>
    <phoneticPr fontId="33" type="noConversion"/>
  </si>
  <si>
    <t>俞文杰</t>
  </si>
  <si>
    <t>大学语文</t>
    <phoneticPr fontId="33" type="noConversion"/>
  </si>
  <si>
    <t>罗嘉欣</t>
    <phoneticPr fontId="33" type="noConversion"/>
  </si>
  <si>
    <t>2（5.6）</t>
    <phoneticPr fontId="33" type="noConversion"/>
  </si>
  <si>
    <t>娄力夫</t>
    <phoneticPr fontId="44" type="noConversion"/>
  </si>
  <si>
    <t>英语写作</t>
    <phoneticPr fontId="44" type="noConversion"/>
  </si>
  <si>
    <t>2（5.2）</t>
    <phoneticPr fontId="44" type="noConversion"/>
  </si>
  <si>
    <t>温乐乐</t>
    <phoneticPr fontId="44" type="noConversion"/>
  </si>
  <si>
    <t>英国文学</t>
    <phoneticPr fontId="44" type="noConversion"/>
  </si>
  <si>
    <t>2（5.3）</t>
    <phoneticPr fontId="44" type="noConversion"/>
  </si>
  <si>
    <t>祝锦灵</t>
  </si>
  <si>
    <t>日语写作（1）</t>
    <phoneticPr fontId="44" type="noConversion"/>
  </si>
  <si>
    <t>董碧媛</t>
  </si>
  <si>
    <t>日语翻译理论与实践</t>
    <phoneticPr fontId="44" type="noConversion"/>
  </si>
  <si>
    <t>2（5.6）</t>
    <phoneticPr fontId="44" type="noConversion"/>
  </si>
  <si>
    <t>高怡宁</t>
  </si>
  <si>
    <t>思想道德与法治</t>
    <phoneticPr fontId="44" type="noConversion"/>
  </si>
  <si>
    <t>3（5.4）</t>
    <phoneticPr fontId="44" type="noConversion"/>
  </si>
  <si>
    <t>王阳冉</t>
  </si>
  <si>
    <t>设计色彩</t>
    <phoneticPr fontId="44" type="noConversion"/>
  </si>
  <si>
    <t>5（5.6）</t>
    <phoneticPr fontId="44" type="noConversion"/>
  </si>
  <si>
    <t>设计思维与方法</t>
    <phoneticPr fontId="44" type="noConversion"/>
  </si>
  <si>
    <t>4（5.3）</t>
    <phoneticPr fontId="44" type="noConversion"/>
  </si>
  <si>
    <t>大学英语</t>
    <phoneticPr fontId="44" type="noConversion"/>
  </si>
  <si>
    <t>楼馨月</t>
  </si>
  <si>
    <t>大学生心理健康</t>
    <phoneticPr fontId="44" type="noConversion"/>
  </si>
  <si>
    <t>2（5.4）</t>
    <phoneticPr fontId="44" type="noConversion"/>
  </si>
  <si>
    <t>罗嘉欣</t>
  </si>
  <si>
    <t>大学语文</t>
    <phoneticPr fontId="44" type="noConversion"/>
  </si>
  <si>
    <t>沈逸</t>
  </si>
  <si>
    <t>郑佳熠</t>
  </si>
  <si>
    <t>周若晶</t>
  </si>
  <si>
    <t>毛概</t>
    <phoneticPr fontId="44" type="noConversion"/>
  </si>
  <si>
    <t>廖如萍</t>
  </si>
  <si>
    <t>英国文学（2）</t>
    <phoneticPr fontId="44" type="noConversion"/>
  </si>
  <si>
    <t>滕茜</t>
    <phoneticPr fontId="44" type="noConversion"/>
  </si>
  <si>
    <t>大学英语（4）</t>
    <phoneticPr fontId="44" type="noConversion"/>
  </si>
  <si>
    <t>张谊琳</t>
    <phoneticPr fontId="44" type="noConversion"/>
  </si>
  <si>
    <t>汪新蕊</t>
  </si>
  <si>
    <t>营销学（2）</t>
    <phoneticPr fontId="44" type="noConversion"/>
  </si>
  <si>
    <t>创新创业基础</t>
    <phoneticPr fontId="44" type="noConversion"/>
  </si>
  <si>
    <t>2（5.5）</t>
    <phoneticPr fontId="44" type="noConversion"/>
  </si>
  <si>
    <t>学术论文写作</t>
    <phoneticPr fontId="44" type="noConversion"/>
  </si>
  <si>
    <t>新媒体导论</t>
    <phoneticPr fontId="44" type="noConversion"/>
  </si>
  <si>
    <t>广告策划与设计（2）</t>
    <phoneticPr fontId="44" type="noConversion"/>
  </si>
  <si>
    <t>沈于斐</t>
    <phoneticPr fontId="44" type="noConversion"/>
  </si>
  <si>
    <t>写作（2）</t>
    <phoneticPr fontId="44" type="noConversion"/>
  </si>
  <si>
    <t>中国现当代文学（2）</t>
    <phoneticPr fontId="44" type="noConversion"/>
  </si>
  <si>
    <t>中国古典文献学</t>
    <phoneticPr fontId="44" type="noConversion"/>
  </si>
  <si>
    <t>陈佳颖</t>
  </si>
  <si>
    <t>张佳颖</t>
    <phoneticPr fontId="44" type="noConversion"/>
  </si>
  <si>
    <t>管理学</t>
    <phoneticPr fontId="44" type="noConversion"/>
  </si>
  <si>
    <t>商务英语写作</t>
    <phoneticPr fontId="44" type="noConversion"/>
  </si>
  <si>
    <t>大学生职业发展与就业指导</t>
    <phoneticPr fontId="44" type="noConversion"/>
  </si>
  <si>
    <t>日语</t>
    <phoneticPr fontId="44" type="noConversion"/>
  </si>
  <si>
    <t>高级商务英语</t>
    <phoneticPr fontId="44" type="noConversion"/>
  </si>
  <si>
    <t>3（5.6）</t>
    <phoneticPr fontId="44" type="noConversion"/>
  </si>
  <si>
    <t>朱君颖</t>
    <phoneticPr fontId="44" type="noConversion"/>
  </si>
  <si>
    <t>英语词汇学</t>
    <phoneticPr fontId="44" type="noConversion"/>
  </si>
  <si>
    <t>廖继洪</t>
  </si>
  <si>
    <t>黄子怡</t>
  </si>
  <si>
    <t>施钰</t>
  </si>
  <si>
    <t>英语笔译（2）</t>
    <phoneticPr fontId="44" type="noConversion"/>
  </si>
  <si>
    <t>英语写作（4）</t>
    <phoneticPr fontId="44" type="noConversion"/>
  </si>
  <si>
    <t>第二外语（2）</t>
    <phoneticPr fontId="44" type="noConversion"/>
  </si>
  <si>
    <t>朱王凯</t>
    <phoneticPr fontId="44" type="noConversion"/>
  </si>
  <si>
    <t>基础英语（2）</t>
    <phoneticPr fontId="44" type="noConversion"/>
  </si>
  <si>
    <t>张乐</t>
    <phoneticPr fontId="44" type="noConversion"/>
  </si>
  <si>
    <t>综合商务英语</t>
    <phoneticPr fontId="44" type="noConversion"/>
  </si>
  <si>
    <t>胡璐</t>
    <phoneticPr fontId="44" type="noConversion"/>
  </si>
  <si>
    <t>周二多人吵闹</t>
  </si>
  <si>
    <t>周一心理团辅</t>
  </si>
  <si>
    <t>周一2人手机未交</t>
  </si>
  <si>
    <t>周二多人吵闹，多人手机未交 周三3人手机未交</t>
  </si>
  <si>
    <t>周三1人手机未交</t>
  </si>
  <si>
    <t>周四团辅活动</t>
  </si>
  <si>
    <t>周一多人吵闹 周三1人手机未交</t>
  </si>
  <si>
    <t>金诗婷</t>
  </si>
  <si>
    <t>胡鑫</t>
  </si>
  <si>
    <t>蔡起田</t>
  </si>
  <si>
    <t>张乐</t>
  </si>
  <si>
    <t>夏昌冬</t>
  </si>
  <si>
    <t>内科护理学</t>
  </si>
  <si>
    <t>迟到3mins</t>
  </si>
  <si>
    <t>何岬虹</t>
  </si>
  <si>
    <t>信号与系统</t>
  </si>
  <si>
    <t>徐怡婷</t>
  </si>
  <si>
    <t>外科护理学</t>
  </si>
  <si>
    <t>康复护理学</t>
  </si>
  <si>
    <t>急危重症</t>
  </si>
  <si>
    <t>护理研究</t>
  </si>
  <si>
    <t>老年健康照护与促进</t>
  </si>
  <si>
    <t>护理综合技能训练</t>
  </si>
  <si>
    <t>外科</t>
  </si>
  <si>
    <t>内科</t>
  </si>
  <si>
    <t>康复护理</t>
  </si>
  <si>
    <t>健康教育学</t>
  </si>
  <si>
    <t>颜涵</t>
  </si>
  <si>
    <t>护理整合案例</t>
  </si>
  <si>
    <t>老年健康照护和促进</t>
  </si>
  <si>
    <t>急危重症护理学</t>
  </si>
  <si>
    <t>护理技能综合训练</t>
  </si>
  <si>
    <t>吴京城</t>
  </si>
  <si>
    <t>陈旭涛</t>
  </si>
  <si>
    <t>大学英语(4)</t>
  </si>
  <si>
    <t>陈洁</t>
  </si>
  <si>
    <t>创新创业基础</t>
  </si>
  <si>
    <t>李雅璐</t>
  </si>
  <si>
    <t>概率论与数理统计</t>
  </si>
  <si>
    <t>尹仕林</t>
  </si>
  <si>
    <t>数据库系统概论</t>
  </si>
  <si>
    <t>胡远</t>
  </si>
  <si>
    <t>工程材料与机械制造原理</t>
  </si>
  <si>
    <t>李芷妍</t>
  </si>
  <si>
    <t>刘涵筱</t>
  </si>
  <si>
    <t>胡蓉蓉</t>
  </si>
  <si>
    <t>孙鹬佳</t>
  </si>
  <si>
    <t>机械原理</t>
  </si>
  <si>
    <t>材料力学</t>
  </si>
  <si>
    <t>机械制造工艺</t>
  </si>
  <si>
    <t>理论力学</t>
  </si>
  <si>
    <t>工程材料</t>
  </si>
  <si>
    <t>机床概论</t>
  </si>
  <si>
    <t>周一班会</t>
  </si>
  <si>
    <t>周三全班未交手机</t>
  </si>
  <si>
    <t>周一班会，周三班会</t>
  </si>
  <si>
    <t>周三全班吵闹</t>
  </si>
  <si>
    <t>周三全班未交手机，周四吵闹</t>
  </si>
  <si>
    <t>周三班会</t>
  </si>
  <si>
    <t>周一班会，周四班会</t>
  </si>
  <si>
    <t>高梓皓</t>
  </si>
  <si>
    <t>吴芦荟</t>
  </si>
  <si>
    <t>张昕怡</t>
  </si>
  <si>
    <t>路嘉昊</t>
  </si>
  <si>
    <t>谢祥</t>
  </si>
  <si>
    <t>胡海强</t>
  </si>
  <si>
    <t>吴金根</t>
  </si>
  <si>
    <t>迟到5mins</t>
  </si>
  <si>
    <t>叶照辉</t>
  </si>
  <si>
    <t>运动训练学</t>
  </si>
  <si>
    <t>豆永航</t>
  </si>
  <si>
    <t>2020233206</t>
  </si>
  <si>
    <t>郑哲超</t>
  </si>
  <si>
    <t>马克思主义学院</t>
    <phoneticPr fontId="33" type="noConversion"/>
  </si>
  <si>
    <t>吴冠成</t>
  </si>
  <si>
    <t>大学英语（4）</t>
  </si>
  <si>
    <t>洪任赢</t>
  </si>
  <si>
    <t>高文萱</t>
  </si>
  <si>
    <t>赵亦诚</t>
  </si>
  <si>
    <t>杨宗乐</t>
  </si>
  <si>
    <t>小球类（网球）</t>
  </si>
  <si>
    <t>2（5.4）</t>
    <phoneticPr fontId="33" type="noConversion"/>
  </si>
  <si>
    <t>基本体操与健美操</t>
  </si>
  <si>
    <t>田径与体能训练</t>
  </si>
  <si>
    <t>潘俊天</t>
  </si>
  <si>
    <t>许郑威</t>
  </si>
  <si>
    <t>大学英语（1）</t>
  </si>
  <si>
    <t>大学英语（2）</t>
  </si>
  <si>
    <t>思想道德与法治</t>
  </si>
  <si>
    <t>运动生理学</t>
  </si>
  <si>
    <t>网球</t>
  </si>
  <si>
    <t>5.2</t>
  </si>
  <si>
    <t>张俊杰</t>
  </si>
  <si>
    <t>5.6</t>
  </si>
  <si>
    <t>陈逸佳</t>
  </si>
  <si>
    <t>占家乐</t>
  </si>
  <si>
    <t>林喆</t>
  </si>
  <si>
    <t>小球类（网球)</t>
  </si>
  <si>
    <t>王重文</t>
  </si>
  <si>
    <t>周正义</t>
  </si>
  <si>
    <t>迟到10mins</t>
    <phoneticPr fontId="33" type="noConversion"/>
  </si>
  <si>
    <t>迟到14mins</t>
    <phoneticPr fontId="33" type="noConversion"/>
  </si>
  <si>
    <t>迟到4mins</t>
    <phoneticPr fontId="33" type="noConversion"/>
  </si>
  <si>
    <t>迟到2mins</t>
    <phoneticPr fontId="33" type="noConversion"/>
  </si>
  <si>
    <t>迟到5mins</t>
    <phoneticPr fontId="45" type="noConversion"/>
  </si>
  <si>
    <t>迟到2mins</t>
    <phoneticPr fontId="45" type="noConversion"/>
  </si>
  <si>
    <t>迟到3mins</t>
    <phoneticPr fontId="33" type="noConversion"/>
  </si>
  <si>
    <t>5.4</t>
    <phoneticPr fontId="33" type="noConversion"/>
  </si>
  <si>
    <t>考勤率较低</t>
  </si>
  <si>
    <t>高文奕</t>
  </si>
  <si>
    <t>长期请假（上海隔离）</t>
  </si>
  <si>
    <t>顾嘉丽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</si>
</sst>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46" x14ac:knownFonts="1">
    <font>
      <sz val="11"/>
      <name val="宋体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4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sz val="14"/>
      <color rgb="FF000000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1"/>
      <color rgb="FF000000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b/>
      <sz val="18"/>
      <color rgb="FF000000"/>
      <name val="黑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6"/>
      <color rgb="FFFF0000"/>
      <name val="黑体"/>
      <family val="3"/>
      <charset val="134"/>
    </font>
    <font>
      <b/>
      <sz val="16"/>
      <color rgb="FF000000"/>
      <name val="黑体"/>
      <family val="3"/>
      <charset val="134"/>
    </font>
    <font>
      <sz val="12"/>
      <name val="黑体"/>
      <family val="3"/>
      <charset val="134"/>
    </font>
    <font>
      <b/>
      <sz val="12"/>
      <color rgb="FF000000"/>
      <name val="黑体"/>
      <family val="3"/>
      <charset val="134"/>
    </font>
    <font>
      <b/>
      <sz val="16"/>
      <name val="仿宋_GB2312"/>
      <family val="3"/>
      <charset val="134"/>
    </font>
    <font>
      <sz val="16"/>
      <name val="黑体"/>
      <family val="3"/>
      <charset val="134"/>
    </font>
    <font>
      <sz val="16"/>
      <name val="仿宋_GB2312"/>
      <family val="3"/>
      <charset val="134"/>
    </font>
    <font>
      <u/>
      <sz val="16"/>
      <color rgb="FF800080"/>
      <name val="仿宋_GB2312"/>
      <family val="3"/>
      <charset val="134"/>
    </font>
    <font>
      <u/>
      <sz val="11"/>
      <color rgb="FF0000FF"/>
      <name val="宋体"/>
      <family val="3"/>
      <charset val="134"/>
    </font>
    <font>
      <u/>
      <sz val="16"/>
      <color rgb="FF80008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6"/>
      <color theme="1"/>
      <name val="仿宋_GB2312"/>
      <family val="3"/>
      <charset val="134"/>
    </font>
    <font>
      <u/>
      <sz val="16"/>
      <color rgb="FF0000FF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14"/>
      <color indexed="8"/>
      <name val="仿宋"/>
      <family val="3"/>
      <charset val="134"/>
    </font>
    <font>
      <sz val="12"/>
      <color rgb="FFFF0000"/>
      <name val="仿宋_GB2312"/>
      <family val="3"/>
      <charset val="134"/>
    </font>
    <font>
      <b/>
      <sz val="14"/>
      <name val="仿宋_GB2312"/>
      <family val="3"/>
      <charset val="134"/>
    </font>
    <font>
      <sz val="9"/>
      <name val="等线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29" fillId="0" borderId="0">
      <protection locked="0"/>
    </xf>
    <xf numFmtId="0" fontId="32" fillId="0" borderId="0">
      <protection locked="0"/>
    </xf>
    <xf numFmtId="0" fontId="31" fillId="0" borderId="0">
      <alignment vertical="center"/>
    </xf>
    <xf numFmtId="9" fontId="39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49" fontId="12" fillId="0" borderId="1" xfId="2" applyNumberFormat="1" applyFont="1" applyFill="1" applyBorder="1" applyAlignment="1" applyProtection="1">
      <alignment horizontal="center" vertical="center"/>
    </xf>
    <xf numFmtId="176" fontId="12" fillId="0" borderId="1" xfId="2" applyNumberFormat="1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20" fillId="0" borderId="7" xfId="2" applyFont="1" applyBorder="1" applyAlignment="1" applyProtection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Fill="1">
      <alignment vertical="center"/>
    </xf>
    <xf numFmtId="10" fontId="22" fillId="0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Fill="1">
      <alignment vertical="center"/>
    </xf>
    <xf numFmtId="10" fontId="0" fillId="0" borderId="0" xfId="0" applyNumberFormat="1">
      <alignment vertical="center"/>
    </xf>
    <xf numFmtId="10" fontId="0" fillId="0" borderId="0" xfId="0" applyNumberFormat="1" applyBorder="1">
      <alignment vertical="center"/>
    </xf>
    <xf numFmtId="0" fontId="25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 applyFill="1">
      <alignment vertical="center"/>
    </xf>
    <xf numFmtId="10" fontId="8" fillId="0" borderId="0" xfId="0" applyNumberFormat="1" applyFont="1">
      <alignment vertical="center"/>
    </xf>
    <xf numFmtId="10" fontId="0" fillId="0" borderId="0" xfId="0" applyNumberFormat="1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1" applyBorder="1">
      <protection locked="0"/>
    </xf>
    <xf numFmtId="10" fontId="28" fillId="0" borderId="0" xfId="1" applyNumberFormat="1" applyFont="1" applyBorder="1" applyAlignment="1">
      <alignment horizontal="center"/>
      <protection locked="0"/>
    </xf>
    <xf numFmtId="0" fontId="28" fillId="0" borderId="0" xfId="1" applyFont="1" applyBorder="1" applyAlignment="1">
      <alignment horizontal="center"/>
      <protection locked="0"/>
    </xf>
    <xf numFmtId="0" fontId="30" fillId="0" borderId="0" xfId="1" applyFont="1" applyBorder="1" applyAlignment="1">
      <alignment horizontal="center"/>
      <protection locked="0"/>
    </xf>
    <xf numFmtId="0" fontId="27" fillId="0" borderId="0" xfId="1" applyFont="1" applyBorder="1" applyAlignment="1" applyProtection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Fill="1">
      <alignment vertical="center"/>
    </xf>
    <xf numFmtId="10" fontId="37" fillId="0" borderId="1" xfId="1" applyNumberFormat="1" applyFont="1" applyBorder="1" applyAlignment="1">
      <alignment horizontal="center" vertical="center"/>
      <protection locked="0"/>
    </xf>
    <xf numFmtId="0" fontId="34" fillId="2" borderId="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4" fillId="0" borderId="0" xfId="0" applyFont="1" applyBorder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0" fontId="4" fillId="0" borderId="1" xfId="0" applyNumberFormat="1" applyFont="1" applyBorder="1" applyAlignment="1">
      <alignment horizontal="center" vertical="center"/>
    </xf>
    <xf numFmtId="10" fontId="5" fillId="0" borderId="1" xfId="4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  <protection locked="0"/>
    </xf>
    <xf numFmtId="0" fontId="5" fillId="0" borderId="1" xfId="3" applyFont="1" applyBorder="1" applyAlignment="1">
      <alignment horizontal="center" vertical="center"/>
    </xf>
    <xf numFmtId="10" fontId="34" fillId="0" borderId="0" xfId="0" applyNumberFormat="1" applyFont="1">
      <alignment vertical="center"/>
    </xf>
    <xf numFmtId="10" fontId="7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0" fillId="0" borderId="1" xfId="0" applyFont="1" applyBorder="1">
      <alignment vertical="center"/>
    </xf>
    <xf numFmtId="0" fontId="3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0" fontId="5" fillId="3" borderId="1" xfId="4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1" fillId="0" borderId="1" xfId="0" applyFont="1" applyBorder="1">
      <alignment vertical="center"/>
    </xf>
    <xf numFmtId="0" fontId="37" fillId="0" borderId="1" xfId="1" applyFont="1" applyBorder="1" applyAlignment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2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7" fontId="6" fillId="0" borderId="1" xfId="2" applyNumberFormat="1" applyFont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1" xfId="2" applyFont="1" applyBorder="1" applyAlignment="1" applyProtection="1">
      <alignment horizontal="center" vertical="center"/>
    </xf>
    <xf numFmtId="0" fontId="18" fillId="0" borderId="1" xfId="2" applyFont="1" applyFill="1" applyBorder="1" applyAlignment="1" applyProtection="1">
      <alignment horizontal="center" vertical="center"/>
    </xf>
    <xf numFmtId="0" fontId="19" fillId="0" borderId="1" xfId="2" applyFont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4" xfId="2" applyFont="1" applyFill="1" applyBorder="1" applyAlignment="1" applyProtection="1">
      <alignment horizontal="center" vertical="center"/>
    </xf>
    <xf numFmtId="0" fontId="11" fillId="0" borderId="15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0" fontId="4" fillId="0" borderId="1" xfId="4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5">
    <cellStyle name="百分比" xfId="4" builtinId="5"/>
    <cellStyle name="常规" xfId="0" builtinId="0"/>
    <cellStyle name="常规 2" xfId="2" xr:uid="{00000000-0005-0000-0000-000031000000}"/>
    <cellStyle name="常规 3" xfId="3" xr:uid="{00000000-0005-0000-0000-000032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B18" sqref="B18"/>
    </sheetView>
  </sheetViews>
  <sheetFormatPr defaultColWidth="9" defaultRowHeight="21" x14ac:dyDescent="0.25"/>
  <cols>
    <col min="1" max="1" width="39.08984375" style="51" customWidth="1"/>
    <col min="2" max="5" width="24.81640625" style="51" customWidth="1"/>
    <col min="6" max="16384" width="9" style="51"/>
  </cols>
  <sheetData>
    <row r="1" spans="1:6" s="49" customFormat="1" ht="21" customHeight="1" x14ac:dyDescent="0.25">
      <c r="A1" s="158" t="s">
        <v>174</v>
      </c>
      <c r="B1" s="159"/>
      <c r="C1" s="159"/>
      <c r="D1" s="159"/>
      <c r="E1" s="159"/>
    </row>
    <row r="2" spans="1:6" s="50" customFormat="1" ht="21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</row>
    <row r="3" spans="1:6" s="49" customFormat="1" ht="21" customHeight="1" x14ac:dyDescent="0.25">
      <c r="A3" s="78" t="s">
        <v>5</v>
      </c>
      <c r="B3" s="68">
        <f>11/1851</f>
        <v>5.9427336574824421E-3</v>
      </c>
      <c r="C3" s="68">
        <f>10/2458</f>
        <v>4.0683482506102524E-3</v>
      </c>
      <c r="D3" s="78">
        <v>0</v>
      </c>
      <c r="E3" s="68">
        <f>4/319</f>
        <v>1.2539184952978056E-2</v>
      </c>
    </row>
    <row r="4" spans="1:6" s="49" customFormat="1" ht="21" customHeight="1" x14ac:dyDescent="0.25">
      <c r="A4" s="78" t="s">
        <v>6</v>
      </c>
      <c r="B4" s="102">
        <v>11</v>
      </c>
      <c r="C4" s="102">
        <v>10</v>
      </c>
      <c r="D4" s="78">
        <v>0</v>
      </c>
      <c r="E4" s="102">
        <v>4</v>
      </c>
    </row>
    <row r="5" spans="1:6" s="49" customFormat="1" ht="21" customHeight="1" x14ac:dyDescent="0.25">
      <c r="A5" s="78" t="s">
        <v>7</v>
      </c>
      <c r="B5" s="68">
        <f>76/1851</f>
        <v>4.1058887088060506E-2</v>
      </c>
      <c r="C5" s="68">
        <f>58/2458</f>
        <v>2.3596419853539462E-2</v>
      </c>
      <c r="D5" s="68">
        <f>40/3116</f>
        <v>1.2836970474967908E-2</v>
      </c>
      <c r="E5" s="68">
        <f>34/319</f>
        <v>0.10658307210031348</v>
      </c>
    </row>
    <row r="6" spans="1:6" s="49" customFormat="1" ht="21" customHeight="1" x14ac:dyDescent="0.25">
      <c r="A6" s="78" t="s">
        <v>8</v>
      </c>
      <c r="B6" s="102">
        <v>76</v>
      </c>
      <c r="C6" s="102">
        <v>58</v>
      </c>
      <c r="D6" s="102">
        <v>40</v>
      </c>
      <c r="E6" s="102">
        <v>34</v>
      </c>
    </row>
    <row r="7" spans="1:6" s="49" customFormat="1" ht="21" customHeight="1" x14ac:dyDescent="0.25">
      <c r="A7" s="78" t="s">
        <v>9</v>
      </c>
      <c r="B7" s="78">
        <v>0</v>
      </c>
      <c r="C7" s="78">
        <v>0</v>
      </c>
      <c r="D7" s="102">
        <v>1</v>
      </c>
      <c r="E7" s="102">
        <v>9</v>
      </c>
    </row>
    <row r="8" spans="1:6" s="49" customFormat="1" ht="21" customHeight="1" x14ac:dyDescent="0.25">
      <c r="A8" s="78" t="s">
        <v>10</v>
      </c>
      <c r="B8" s="79" t="s">
        <v>11</v>
      </c>
      <c r="C8" s="79" t="s">
        <v>11</v>
      </c>
      <c r="D8" s="79" t="s">
        <v>11</v>
      </c>
      <c r="E8" s="79" t="s">
        <v>11</v>
      </c>
    </row>
    <row r="9" spans="1:6" s="49" customFormat="1" ht="21" customHeight="1" x14ac:dyDescent="0.25">
      <c r="A9" s="78" t="s">
        <v>12</v>
      </c>
      <c r="B9" s="102">
        <v>137</v>
      </c>
      <c r="C9" s="102">
        <v>15</v>
      </c>
      <c r="D9" s="102">
        <v>7</v>
      </c>
      <c r="E9" s="102">
        <v>2</v>
      </c>
    </row>
    <row r="10" spans="1:6" s="49" customFormat="1" ht="21" customHeight="1" x14ac:dyDescent="0.25">
      <c r="A10" s="78" t="s">
        <v>13</v>
      </c>
      <c r="B10" s="102">
        <v>1</v>
      </c>
      <c r="C10" s="64">
        <v>0</v>
      </c>
      <c r="D10" s="64">
        <v>0</v>
      </c>
      <c r="E10" s="78">
        <v>0</v>
      </c>
    </row>
    <row r="11" spans="1:6" s="49" customFormat="1" ht="21" customHeight="1" x14ac:dyDescent="0.25">
      <c r="A11" s="78" t="s">
        <v>14</v>
      </c>
      <c r="B11" s="78">
        <v>0</v>
      </c>
      <c r="C11" s="78">
        <v>0</v>
      </c>
      <c r="D11" s="102">
        <v>2</v>
      </c>
      <c r="E11" s="78">
        <v>0</v>
      </c>
    </row>
    <row r="12" spans="1:6" s="49" customFormat="1" ht="21" customHeight="1" x14ac:dyDescent="0.25">
      <c r="A12" s="78" t="s">
        <v>15</v>
      </c>
      <c r="B12" s="64" t="s">
        <v>66</v>
      </c>
      <c r="C12" s="64" t="s">
        <v>66</v>
      </c>
      <c r="D12" s="64" t="s">
        <v>66</v>
      </c>
      <c r="E12" s="64" t="s">
        <v>66</v>
      </c>
    </row>
    <row r="13" spans="1:6" s="49" customFormat="1" ht="21" customHeight="1" x14ac:dyDescent="0.25">
      <c r="A13" s="94"/>
      <c r="B13" s="94"/>
      <c r="C13" s="94"/>
      <c r="D13" s="94"/>
      <c r="E13" s="94"/>
    </row>
    <row r="14" spans="1:6" x14ac:dyDescent="0.25">
      <c r="A14" s="84"/>
      <c r="B14" s="84"/>
      <c r="C14" s="84"/>
      <c r="D14" s="84"/>
      <c r="E14" s="84"/>
    </row>
    <row r="15" spans="1:6" x14ac:dyDescent="0.25">
      <c r="A15" s="52"/>
      <c r="B15" s="52"/>
      <c r="C15" s="52"/>
      <c r="D15" s="52"/>
      <c r="E15" s="52"/>
    </row>
    <row r="16" spans="1:6" x14ac:dyDescent="0.25">
      <c r="A16" s="52"/>
      <c r="B16" s="52"/>
      <c r="C16" s="52"/>
      <c r="D16" s="52"/>
      <c r="E16" s="52"/>
      <c r="F16" s="52"/>
    </row>
    <row r="17" spans="1:6" x14ac:dyDescent="0.25">
      <c r="A17" s="52"/>
      <c r="B17" s="53"/>
      <c r="C17" s="53"/>
      <c r="D17" s="53"/>
      <c r="E17" s="53"/>
      <c r="F17" s="52"/>
    </row>
    <row r="18" spans="1:6" x14ac:dyDescent="0.25">
      <c r="A18" s="52"/>
      <c r="B18" s="54"/>
      <c r="C18" s="54"/>
      <c r="D18" s="54"/>
      <c r="E18" s="55"/>
      <c r="F18" s="52"/>
    </row>
    <row r="19" spans="1:6" x14ac:dyDescent="0.25">
      <c r="A19" s="52"/>
      <c r="B19" s="54"/>
      <c r="C19" s="54"/>
      <c r="D19" s="54"/>
      <c r="E19" s="55"/>
      <c r="F19" s="52"/>
    </row>
    <row r="20" spans="1:6" x14ac:dyDescent="0.4">
      <c r="A20" s="52"/>
      <c r="B20" s="56"/>
      <c r="C20" s="56"/>
      <c r="D20" s="56"/>
      <c r="E20" s="56"/>
      <c r="F20" s="52"/>
    </row>
    <row r="21" spans="1:6" x14ac:dyDescent="0.4">
      <c r="A21" s="52"/>
      <c r="B21" s="57"/>
      <c r="C21" s="57"/>
      <c r="D21" s="57"/>
      <c r="E21" s="57"/>
      <c r="F21" s="52"/>
    </row>
    <row r="22" spans="1:6" x14ac:dyDescent="0.4">
      <c r="A22" s="52"/>
      <c r="B22" s="54"/>
      <c r="C22" s="57"/>
      <c r="D22" s="58"/>
      <c r="E22" s="54"/>
      <c r="F22" s="52"/>
    </row>
    <row r="23" spans="1:6" x14ac:dyDescent="0.4">
      <c r="A23" s="52"/>
      <c r="B23" s="54"/>
      <c r="C23" s="57"/>
      <c r="D23" s="58"/>
      <c r="E23" s="54"/>
      <c r="F23" s="52"/>
    </row>
    <row r="24" spans="1:6" x14ac:dyDescent="0.4">
      <c r="A24" s="52"/>
      <c r="B24" s="57"/>
      <c r="C24" s="54"/>
      <c r="D24" s="57"/>
      <c r="E24" s="57"/>
      <c r="F24" s="52"/>
    </row>
    <row r="25" spans="1:6" x14ac:dyDescent="0.25">
      <c r="A25" s="52"/>
      <c r="B25" s="54"/>
      <c r="C25" s="54"/>
      <c r="D25" s="54"/>
      <c r="E25" s="59"/>
      <c r="F25" s="52"/>
    </row>
    <row r="26" spans="1:6" x14ac:dyDescent="0.25">
      <c r="A26" s="52"/>
      <c r="B26" s="54"/>
      <c r="C26" s="54"/>
      <c r="D26" s="54"/>
      <c r="E26" s="59"/>
      <c r="F26" s="52"/>
    </row>
    <row r="27" spans="1:6" x14ac:dyDescent="0.4">
      <c r="A27" s="52"/>
      <c r="B27" s="54"/>
      <c r="C27" s="57"/>
      <c r="D27" s="57"/>
      <c r="E27" s="57"/>
      <c r="F27" s="52"/>
    </row>
    <row r="28" spans="1:6" x14ac:dyDescent="0.25">
      <c r="A28" s="52"/>
      <c r="B28" s="52"/>
      <c r="C28" s="52"/>
      <c r="D28" s="52"/>
      <c r="E28" s="52"/>
      <c r="F28" s="52"/>
    </row>
    <row r="29" spans="1:6" x14ac:dyDescent="0.25">
      <c r="A29" s="52"/>
      <c r="B29" s="52"/>
      <c r="C29" s="52"/>
      <c r="D29" s="52"/>
      <c r="E29" s="52"/>
      <c r="F29" s="52"/>
    </row>
    <row r="30" spans="1:6" x14ac:dyDescent="0.25">
      <c r="A30" s="52"/>
      <c r="B30" s="52"/>
      <c r="C30" s="52"/>
      <c r="D30" s="52"/>
      <c r="E30" s="52"/>
      <c r="F30" s="52"/>
    </row>
    <row r="31" spans="1:6" x14ac:dyDescent="0.25">
      <c r="A31" s="52"/>
      <c r="B31" s="52"/>
      <c r="C31" s="52"/>
      <c r="D31" s="52"/>
      <c r="E31" s="52"/>
      <c r="F31" s="52"/>
    </row>
    <row r="32" spans="1:6" x14ac:dyDescent="0.25">
      <c r="A32" s="52"/>
      <c r="B32" s="52"/>
      <c r="C32" s="52"/>
      <c r="D32" s="52"/>
      <c r="E32" s="52"/>
      <c r="F32" s="52"/>
    </row>
    <row r="33" spans="1:6" x14ac:dyDescent="0.25">
      <c r="A33" s="52"/>
      <c r="B33" s="52"/>
      <c r="C33" s="52"/>
      <c r="D33" s="52"/>
      <c r="E33" s="52"/>
      <c r="F33" s="52"/>
    </row>
    <row r="34" spans="1:6" x14ac:dyDescent="0.25">
      <c r="A34" s="52"/>
      <c r="B34" s="52"/>
      <c r="C34" s="52"/>
      <c r="D34" s="52"/>
      <c r="E34" s="52"/>
      <c r="F34" s="52"/>
    </row>
    <row r="35" spans="1:6" x14ac:dyDescent="0.25">
      <c r="A35" s="52"/>
      <c r="B35" s="52"/>
      <c r="C35" s="52"/>
      <c r="D35" s="52"/>
      <c r="E35" s="52"/>
      <c r="F35" s="52"/>
    </row>
    <row r="36" spans="1:6" x14ac:dyDescent="0.25">
      <c r="A36" s="52"/>
      <c r="B36" s="52"/>
      <c r="C36" s="52"/>
      <c r="D36" s="52"/>
      <c r="E36" s="52"/>
      <c r="F36" s="52"/>
    </row>
    <row r="37" spans="1:6" x14ac:dyDescent="0.25">
      <c r="A37" s="52"/>
      <c r="B37" s="52"/>
      <c r="C37" s="52"/>
      <c r="D37" s="52"/>
      <c r="E37" s="52"/>
      <c r="F37" s="52"/>
    </row>
    <row r="38" spans="1:6" x14ac:dyDescent="0.25">
      <c r="A38" s="52"/>
      <c r="B38" s="52"/>
      <c r="C38" s="52"/>
      <c r="D38" s="52"/>
      <c r="E38" s="52"/>
      <c r="F38" s="52"/>
    </row>
    <row r="39" spans="1:6" x14ac:dyDescent="0.25">
      <c r="A39" s="52"/>
      <c r="B39" s="52"/>
      <c r="C39" s="52"/>
      <c r="D39" s="52"/>
      <c r="E39" s="52"/>
      <c r="F39" s="52"/>
    </row>
    <row r="40" spans="1:6" x14ac:dyDescent="0.25">
      <c r="A40" s="52"/>
      <c r="B40" s="52"/>
      <c r="C40" s="52"/>
      <c r="D40" s="52"/>
      <c r="E40" s="52"/>
      <c r="F40" s="52"/>
    </row>
    <row r="41" spans="1:6" x14ac:dyDescent="0.25">
      <c r="A41" s="52"/>
      <c r="B41" s="52"/>
      <c r="C41" s="52"/>
      <c r="D41" s="52"/>
      <c r="E41" s="52"/>
      <c r="F41" s="52"/>
    </row>
    <row r="42" spans="1:6" x14ac:dyDescent="0.25">
      <c r="A42" s="52"/>
      <c r="B42" s="52"/>
      <c r="C42" s="52"/>
      <c r="D42" s="52"/>
      <c r="E42" s="52"/>
      <c r="F42" s="52"/>
    </row>
    <row r="43" spans="1:6" x14ac:dyDescent="0.25">
      <c r="A43" s="52"/>
      <c r="B43" s="52"/>
      <c r="C43" s="52"/>
      <c r="D43" s="52"/>
      <c r="E43" s="52"/>
      <c r="F43" s="52"/>
    </row>
    <row r="44" spans="1:6" x14ac:dyDescent="0.25">
      <c r="A44" s="52"/>
      <c r="B44" s="52"/>
      <c r="C44" s="52"/>
      <c r="D44" s="52"/>
      <c r="E44" s="52"/>
      <c r="F44" s="52"/>
    </row>
    <row r="45" spans="1:6" x14ac:dyDescent="0.25">
      <c r="A45" s="52"/>
      <c r="B45" s="52"/>
      <c r="C45" s="52"/>
      <c r="D45" s="52"/>
      <c r="E45" s="52"/>
      <c r="F45" s="52"/>
    </row>
    <row r="46" spans="1:6" x14ac:dyDescent="0.25">
      <c r="A46" s="52"/>
      <c r="B46" s="52"/>
      <c r="C46" s="52"/>
      <c r="D46" s="52"/>
      <c r="E46" s="52"/>
      <c r="F46" s="52"/>
    </row>
    <row r="47" spans="1:6" x14ac:dyDescent="0.25">
      <c r="A47" s="52"/>
      <c r="B47" s="52"/>
      <c r="C47" s="52"/>
      <c r="D47" s="52"/>
      <c r="E47" s="52"/>
      <c r="F47" s="52"/>
    </row>
    <row r="48" spans="1:6" x14ac:dyDescent="0.25">
      <c r="A48" s="52"/>
      <c r="B48" s="52"/>
      <c r="C48" s="52"/>
      <c r="D48" s="52"/>
      <c r="E48" s="52"/>
      <c r="F48" s="52"/>
    </row>
    <row r="49" spans="1:6" x14ac:dyDescent="0.25">
      <c r="A49" s="52"/>
      <c r="B49" s="52"/>
      <c r="C49" s="52"/>
      <c r="D49" s="52"/>
      <c r="E49" s="52"/>
      <c r="F49" s="52"/>
    </row>
    <row r="50" spans="1:6" x14ac:dyDescent="0.25">
      <c r="A50" s="52"/>
      <c r="B50" s="52"/>
      <c r="C50" s="52"/>
      <c r="D50" s="52"/>
      <c r="E50" s="52"/>
      <c r="F50" s="52"/>
    </row>
    <row r="51" spans="1:6" x14ac:dyDescent="0.25">
      <c r="A51" s="52"/>
      <c r="B51" s="52"/>
      <c r="C51" s="52"/>
      <c r="D51" s="52"/>
      <c r="E51" s="52"/>
      <c r="F51" s="52"/>
    </row>
    <row r="52" spans="1:6" x14ac:dyDescent="0.25">
      <c r="A52" s="52"/>
      <c r="B52" s="52"/>
      <c r="C52" s="52"/>
      <c r="D52" s="52"/>
      <c r="E52" s="52"/>
      <c r="F52" s="52"/>
    </row>
    <row r="53" spans="1:6" x14ac:dyDescent="0.25">
      <c r="A53" s="52"/>
      <c r="B53" s="52"/>
      <c r="C53" s="52"/>
      <c r="D53" s="52"/>
      <c r="E53" s="52"/>
      <c r="F53" s="52"/>
    </row>
    <row r="54" spans="1:6" x14ac:dyDescent="0.25">
      <c r="A54" s="52"/>
      <c r="B54" s="52"/>
      <c r="C54" s="52"/>
      <c r="D54" s="52"/>
      <c r="E54" s="52"/>
      <c r="F54" s="52"/>
    </row>
    <row r="55" spans="1:6" x14ac:dyDescent="0.25">
      <c r="A55" s="52"/>
      <c r="B55" s="52"/>
      <c r="C55" s="52"/>
      <c r="D55" s="52"/>
      <c r="E55" s="52"/>
      <c r="F55" s="52"/>
    </row>
    <row r="56" spans="1:6" x14ac:dyDescent="0.25">
      <c r="A56" s="52"/>
      <c r="B56" s="52"/>
      <c r="C56" s="52"/>
      <c r="D56" s="52"/>
      <c r="E56" s="52"/>
      <c r="F56" s="52"/>
    </row>
    <row r="57" spans="1:6" x14ac:dyDescent="0.25">
      <c r="A57" s="52"/>
      <c r="B57" s="52"/>
      <c r="C57" s="52"/>
      <c r="D57" s="52"/>
      <c r="E57" s="52"/>
      <c r="F57" s="52"/>
    </row>
    <row r="58" spans="1:6" x14ac:dyDescent="0.25">
      <c r="A58" s="52"/>
      <c r="B58" s="52"/>
      <c r="C58" s="52"/>
      <c r="D58" s="52"/>
      <c r="E58" s="52"/>
      <c r="F58" s="52"/>
    </row>
    <row r="59" spans="1:6" x14ac:dyDescent="0.25">
      <c r="A59" s="52"/>
      <c r="B59" s="52"/>
      <c r="C59" s="52"/>
      <c r="D59" s="52"/>
      <c r="E59" s="52"/>
      <c r="F59" s="52"/>
    </row>
    <row r="60" spans="1:6" x14ac:dyDescent="0.25">
      <c r="A60" s="52"/>
      <c r="B60" s="52"/>
      <c r="C60" s="52"/>
      <c r="D60" s="52"/>
      <c r="E60" s="52"/>
      <c r="F60" s="52"/>
    </row>
    <row r="61" spans="1:6" x14ac:dyDescent="0.25">
      <c r="A61" s="52"/>
      <c r="B61" s="52"/>
      <c r="C61" s="52"/>
      <c r="D61" s="52"/>
      <c r="E61" s="52"/>
      <c r="F61" s="52"/>
    </row>
    <row r="62" spans="1:6" x14ac:dyDescent="0.25">
      <c r="A62" s="52"/>
      <c r="B62" s="52"/>
      <c r="C62" s="52"/>
      <c r="D62" s="52"/>
      <c r="E62" s="52"/>
      <c r="F62" s="52"/>
    </row>
    <row r="63" spans="1:6" x14ac:dyDescent="0.25">
      <c r="A63" s="52"/>
      <c r="B63" s="52"/>
      <c r="C63" s="52"/>
      <c r="D63" s="52"/>
      <c r="E63" s="52"/>
      <c r="F63" s="52"/>
    </row>
    <row r="64" spans="1:6" x14ac:dyDescent="0.25">
      <c r="A64" s="52"/>
      <c r="B64" s="52"/>
      <c r="C64" s="52"/>
      <c r="D64" s="52"/>
      <c r="E64" s="52"/>
      <c r="F64" s="52"/>
    </row>
    <row r="65" spans="1:6" x14ac:dyDescent="0.25">
      <c r="A65" s="52"/>
      <c r="B65" s="52"/>
      <c r="C65" s="52"/>
      <c r="D65" s="52"/>
      <c r="E65" s="52"/>
      <c r="F65" s="52"/>
    </row>
  </sheetData>
  <mergeCells count="1">
    <mergeCell ref="A1:E1"/>
  </mergeCells>
  <phoneticPr fontId="33" type="noConversion"/>
  <hyperlinks>
    <hyperlink ref="C8" location="晚自习风气统计表!A12" display="班级明细" xr:uid="{00000000-0004-0000-0000-000012000000}"/>
    <hyperlink ref="D8" location="晚自习风气统计表!A26" display="班级明细" xr:uid="{00000000-0004-0000-0000-000013000000}"/>
    <hyperlink ref="E8" location="晚自习风气统计表!A40" display="班级明细" xr:uid="{00000000-0004-0000-0000-000014000000}"/>
    <hyperlink ref="B8" location="晚自习风气统计表!A3" display="班级明细" xr:uid="{00000000-0004-0000-0000-000011000000}"/>
    <hyperlink ref="C6" location="日常请假名单!A79" display="日常请假名单!A79" xr:uid="{0C706A92-9506-4401-873F-76319CF0CCA8}"/>
    <hyperlink ref="D5" location="日常请假率!A116" display="日常请假率!A116" xr:uid="{EDAAD807-9E57-4F51-B0E1-2C04FFD1468A}"/>
    <hyperlink ref="D6" location="日常请假名单!A137" display="日常请假名单!A137" xr:uid="{75475ED5-D182-4AE8-A5AB-E32EAFE2FA6D}"/>
    <hyperlink ref="C5" location="日常请假率!A50" display="日常请假率!A50" xr:uid="{BA69F4D2-1A04-4089-8F53-37163A7A89B1}"/>
    <hyperlink ref="B5" location="日常请假率!A4" display="日常请假率!A4" xr:uid="{0D44F501-E218-4B04-984C-31B01BB3E8A2}"/>
    <hyperlink ref="B6" location="日常请假名单!A3" display="日常请假名单!A3" xr:uid="{A0AB3006-EB15-463D-A438-D7540CAF0313}"/>
    <hyperlink ref="E3" location="日常旷课率!A197" display="日常旷课率!A197" xr:uid="{2A909BFF-88AB-461C-98C2-B725093827AA}"/>
    <hyperlink ref="E4" location="日常旷课名单!A25" display="日常旷课名单!A25" xr:uid="{B1879F4E-65B1-482B-AE60-E87EB4D1BED8}"/>
    <hyperlink ref="E5" location="日常请假率!A197" display="日常请假率!A197" xr:uid="{96A575D3-1CF2-49F7-80D7-1D1663F732C3}"/>
    <hyperlink ref="E6" location="日常请假名单!A205" display="日常请假名单!A205" xr:uid="{98ED8E00-4861-4006-A50C-A37223681512}"/>
    <hyperlink ref="E7" location="日常迟到早退!A6" display="日常迟到早退!A6" xr:uid="{BACEE9C0-92D5-47A4-A2D4-2109B9D24139}"/>
    <hyperlink ref="B9" location="晚自习请假!A3" display="晚自习请假!A3" xr:uid="{CCEC7B32-3ADE-4858-89BF-C75FDF976FCB}"/>
    <hyperlink ref="C9" location="晚自习请假!A140" display="晚自习请假!A140" xr:uid="{05C26C5C-EDD9-4DBA-AF1E-CB169F187E74}"/>
    <hyperlink ref="D9" location="晚自习请假!A155" display="晚自习请假!A155" xr:uid="{E146AAE9-3835-49F0-B6A7-20AA028E5132}"/>
    <hyperlink ref="E9" location="晚自习请假!A162" display="晚自习请假!A162" xr:uid="{357348FE-0B8C-4D14-A19B-331A42A2D5A2}"/>
    <hyperlink ref="B10" location="晚自习旷课!A3" display="晚自习旷课!A3" xr:uid="{06252614-0621-4479-8A19-A72AB13C44D9}"/>
    <hyperlink ref="C3" location="日常旷课率!A50" display="日常旷课率!A50" xr:uid="{4BB04F4D-ABC2-4783-852B-DF056FC26F1B}"/>
    <hyperlink ref="C4" location="日常旷课名单!A16" display="日常旷课名单!A16" xr:uid="{3AFCE696-3641-40D5-94E3-7C416D249284}"/>
    <hyperlink ref="B3" location="日常旷课率!A1" display="日常旷课率!A1" xr:uid="{C1356408-1282-4B98-BF19-1615D46F6597}"/>
    <hyperlink ref="B4" location="日常旷课名单!A3" display="日常旷课名单!A3" xr:uid="{B81EE66D-31D4-46C7-A3B7-39BA424A7F26}"/>
    <hyperlink ref="D11" location="晚自习迟到早退!A5" display="晚自习迟到早退!A5" xr:uid="{EC177BC5-ED60-4B47-B948-B13E04753203}"/>
    <hyperlink ref="D7" location="日常迟到早退!A5" display="日常迟到早退!A5" xr:uid="{2A6D04DA-54A1-4B93-9FB7-0B0D34EAD37B}"/>
  </hyperlinks>
  <pageMargins left="0.75" right="0.75" top="1" bottom="1" header="0.5" footer="0.5"/>
  <pageSetup paperSize="9" orientation="portrait" r:id="rId1"/>
  <ignoredErrors>
    <ignoredError sqref="B8:E8 C10:E10 D4 D3 B5:E5 B3:C3 E3 B4:C4 E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workbookViewId="0">
      <selection activeCell="A8" sqref="A8"/>
    </sheetView>
  </sheetViews>
  <sheetFormatPr defaultColWidth="9" defaultRowHeight="14" x14ac:dyDescent="0.25"/>
  <cols>
    <col min="1" max="1" width="28" customWidth="1"/>
    <col min="2" max="2" width="17" customWidth="1"/>
    <col min="3" max="3" width="14.1796875" customWidth="1"/>
    <col min="4" max="4" width="18.453125" customWidth="1"/>
    <col min="5" max="5" width="17" customWidth="1"/>
    <col min="6" max="6" width="18.453125" customWidth="1"/>
  </cols>
  <sheetData>
    <row r="1" spans="1:6" s="7" customFormat="1" ht="23" x14ac:dyDescent="0.25">
      <c r="A1" s="226" t="s">
        <v>61</v>
      </c>
      <c r="B1" s="226"/>
      <c r="C1" s="226"/>
      <c r="D1" s="226"/>
      <c r="E1" s="226"/>
      <c r="F1" s="226"/>
    </row>
    <row r="2" spans="1:6" s="8" customFormat="1" ht="21" x14ac:dyDescent="0.25">
      <c r="A2" s="11" t="s">
        <v>16</v>
      </c>
      <c r="B2" s="11" t="s">
        <v>18</v>
      </c>
      <c r="C2" s="11" t="s">
        <v>27</v>
      </c>
      <c r="D2" s="11" t="s">
        <v>39</v>
      </c>
      <c r="E2" s="11" t="s">
        <v>40</v>
      </c>
      <c r="F2" s="11" t="s">
        <v>23</v>
      </c>
    </row>
    <row r="3" spans="1:6" s="9" customFormat="1" ht="17.5" x14ac:dyDescent="0.25">
      <c r="A3" s="12" t="s">
        <v>1</v>
      </c>
      <c r="B3" s="243" t="s">
        <v>70</v>
      </c>
      <c r="C3" s="207"/>
      <c r="D3" s="207"/>
      <c r="E3" s="207"/>
      <c r="F3" s="205"/>
    </row>
    <row r="4" spans="1:6" s="10" customFormat="1" ht="17.5" x14ac:dyDescent="0.25">
      <c r="A4" s="125" t="s">
        <v>2</v>
      </c>
      <c r="B4" s="244"/>
      <c r="C4" s="245"/>
      <c r="D4" s="245"/>
      <c r="E4" s="245"/>
      <c r="F4" s="246"/>
    </row>
    <row r="5" spans="1:6" s="10" customFormat="1" ht="17.5" customHeight="1" x14ac:dyDescent="0.25">
      <c r="A5" s="247" t="s">
        <v>3</v>
      </c>
      <c r="B5" s="140">
        <v>20212731</v>
      </c>
      <c r="C5" s="140" t="s">
        <v>393</v>
      </c>
      <c r="D5" s="140" t="s">
        <v>90</v>
      </c>
      <c r="E5" s="140">
        <v>5.4</v>
      </c>
      <c r="F5" s="140" t="s">
        <v>394</v>
      </c>
    </row>
    <row r="6" spans="1:6" s="10" customFormat="1" ht="17.5" customHeight="1" x14ac:dyDescent="0.25">
      <c r="A6" s="248"/>
      <c r="B6" s="140">
        <v>20212731</v>
      </c>
      <c r="C6" s="140" t="s">
        <v>395</v>
      </c>
      <c r="D6" s="140" t="s">
        <v>90</v>
      </c>
      <c r="E6" s="140">
        <v>5.4</v>
      </c>
      <c r="F6" s="140" t="s">
        <v>394</v>
      </c>
    </row>
    <row r="7" spans="1:6" s="7" customFormat="1" ht="17.5" customHeight="1" x14ac:dyDescent="0.25">
      <c r="A7" s="116" t="s">
        <v>4</v>
      </c>
      <c r="B7" s="240" t="s">
        <v>70</v>
      </c>
      <c r="C7" s="241"/>
      <c r="D7" s="241"/>
      <c r="E7" s="241"/>
      <c r="F7" s="242"/>
    </row>
  </sheetData>
  <mergeCells count="4">
    <mergeCell ref="A1:F1"/>
    <mergeCell ref="B7:F7"/>
    <mergeCell ref="B3:F4"/>
    <mergeCell ref="A5:A6"/>
  </mergeCells>
  <phoneticPr fontId="33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9"/>
  <sheetViews>
    <sheetView zoomScale="84" workbookViewId="0">
      <selection activeCell="G194" sqref="G194"/>
    </sheetView>
  </sheetViews>
  <sheetFormatPr defaultColWidth="9" defaultRowHeight="14" x14ac:dyDescent="0.25"/>
  <cols>
    <col min="1" max="1" width="21.1796875" customWidth="1"/>
    <col min="2" max="2" width="7.36328125" style="3" customWidth="1"/>
    <col min="3" max="3" width="22.1796875" customWidth="1"/>
    <col min="4" max="4" width="19.54296875" customWidth="1"/>
    <col min="5" max="5" width="34.6328125" bestFit="1" customWidth="1"/>
  </cols>
  <sheetData>
    <row r="1" spans="1:5" s="1" customFormat="1" ht="23" x14ac:dyDescent="0.25">
      <c r="A1" s="158" t="s">
        <v>62</v>
      </c>
      <c r="B1" s="158"/>
      <c r="C1" s="158"/>
      <c r="D1" s="158"/>
      <c r="E1" s="158"/>
    </row>
    <row r="2" spans="1:5" s="2" customFormat="1" ht="21" x14ac:dyDescent="0.25">
      <c r="A2" s="4" t="s">
        <v>16</v>
      </c>
      <c r="B2" s="4" t="s">
        <v>17</v>
      </c>
      <c r="C2" s="4" t="s">
        <v>18</v>
      </c>
      <c r="D2" s="4" t="s">
        <v>62</v>
      </c>
      <c r="E2" s="4" t="s">
        <v>23</v>
      </c>
    </row>
    <row r="3" spans="1:5" s="2" customFormat="1" ht="17.5" x14ac:dyDescent="0.25">
      <c r="A3" s="249" t="s">
        <v>1</v>
      </c>
      <c r="B3" s="61">
        <v>1</v>
      </c>
      <c r="C3" s="127">
        <v>20182131</v>
      </c>
      <c r="D3" s="127"/>
      <c r="E3" s="127" t="s">
        <v>67</v>
      </c>
    </row>
    <row r="4" spans="1:5" s="2" customFormat="1" ht="17.5" x14ac:dyDescent="0.25">
      <c r="A4" s="250"/>
      <c r="B4" s="61">
        <v>2</v>
      </c>
      <c r="C4" s="127">
        <v>20182132</v>
      </c>
      <c r="D4" s="127"/>
      <c r="E4" s="127" t="s">
        <v>67</v>
      </c>
    </row>
    <row r="5" spans="1:5" s="2" customFormat="1" ht="17.5" x14ac:dyDescent="0.25">
      <c r="A5" s="250"/>
      <c r="B5" s="73">
        <v>3</v>
      </c>
      <c r="C5" s="127">
        <v>20182133</v>
      </c>
      <c r="D5" s="119"/>
      <c r="E5" s="130" t="s">
        <v>67</v>
      </c>
    </row>
    <row r="6" spans="1:5" s="2" customFormat="1" ht="17.5" x14ac:dyDescent="0.25">
      <c r="A6" s="250"/>
      <c r="B6" s="61">
        <v>4</v>
      </c>
      <c r="C6" s="127">
        <v>20182134</v>
      </c>
      <c r="D6" s="130"/>
      <c r="E6" s="130" t="s">
        <v>67</v>
      </c>
    </row>
    <row r="7" spans="1:5" s="2" customFormat="1" ht="17.5" x14ac:dyDescent="0.25">
      <c r="A7" s="250"/>
      <c r="B7" s="61">
        <v>5</v>
      </c>
      <c r="C7" s="127">
        <v>20182135</v>
      </c>
      <c r="D7" s="130"/>
      <c r="E7" s="130" t="s">
        <v>67</v>
      </c>
    </row>
    <row r="8" spans="1:5" s="2" customFormat="1" ht="17.5" x14ac:dyDescent="0.25">
      <c r="A8" s="250"/>
      <c r="B8" s="61">
        <v>6</v>
      </c>
      <c r="C8" s="127">
        <v>20182136</v>
      </c>
      <c r="D8" s="130"/>
      <c r="E8" s="130" t="s">
        <v>67</v>
      </c>
    </row>
    <row r="9" spans="1:5" s="2" customFormat="1" ht="17.5" x14ac:dyDescent="0.25">
      <c r="A9" s="250"/>
      <c r="B9" s="61">
        <v>7</v>
      </c>
      <c r="C9" s="127">
        <v>20182137</v>
      </c>
      <c r="D9" s="130"/>
      <c r="E9" s="130" t="s">
        <v>67</v>
      </c>
    </row>
    <row r="10" spans="1:5" s="2" customFormat="1" ht="17.5" x14ac:dyDescent="0.25">
      <c r="A10" s="250"/>
      <c r="B10" s="72">
        <v>8</v>
      </c>
      <c r="C10" s="127">
        <v>20183131</v>
      </c>
      <c r="D10" s="130"/>
      <c r="E10" s="130" t="s">
        <v>67</v>
      </c>
    </row>
    <row r="11" spans="1:5" s="2" customFormat="1" ht="17.5" x14ac:dyDescent="0.25">
      <c r="A11" s="250"/>
      <c r="B11" s="72">
        <v>9</v>
      </c>
      <c r="C11" s="127">
        <v>20183132</v>
      </c>
      <c r="D11" s="127"/>
      <c r="E11" s="127" t="s">
        <v>67</v>
      </c>
    </row>
    <row r="12" spans="1:5" s="2" customFormat="1" ht="17.5" x14ac:dyDescent="0.25">
      <c r="A12" s="250"/>
      <c r="B12" s="73">
        <v>10</v>
      </c>
      <c r="C12" s="127">
        <v>20192131</v>
      </c>
      <c r="D12" s="127" t="s">
        <v>63</v>
      </c>
      <c r="E12" s="127"/>
    </row>
    <row r="13" spans="1:5" s="2" customFormat="1" ht="17.5" x14ac:dyDescent="0.25">
      <c r="A13" s="250"/>
      <c r="B13" s="73">
        <v>11</v>
      </c>
      <c r="C13" s="127">
        <v>20192132</v>
      </c>
      <c r="D13" s="127" t="s">
        <v>63</v>
      </c>
      <c r="E13" s="127"/>
    </row>
    <row r="14" spans="1:5" s="2" customFormat="1" ht="17.5" x14ac:dyDescent="0.25">
      <c r="A14" s="250"/>
      <c r="B14" s="73">
        <v>12</v>
      </c>
      <c r="C14" s="127">
        <v>20192133</v>
      </c>
      <c r="D14" s="127" t="s">
        <v>63</v>
      </c>
      <c r="E14" s="127"/>
    </row>
    <row r="15" spans="1:5" s="2" customFormat="1" ht="17.5" x14ac:dyDescent="0.25">
      <c r="A15" s="250"/>
      <c r="B15" s="73">
        <v>13</v>
      </c>
      <c r="C15" s="127">
        <v>20192134</v>
      </c>
      <c r="D15" s="127" t="s">
        <v>63</v>
      </c>
      <c r="E15" s="127"/>
    </row>
    <row r="16" spans="1:5" s="2" customFormat="1" ht="17.5" x14ac:dyDescent="0.25">
      <c r="A16" s="250"/>
      <c r="B16" s="73">
        <v>14</v>
      </c>
      <c r="C16" s="127">
        <v>20192135</v>
      </c>
      <c r="D16" s="127" t="s">
        <v>63</v>
      </c>
      <c r="E16" s="127"/>
    </row>
    <row r="17" spans="1:5" s="2" customFormat="1" ht="17.5" x14ac:dyDescent="0.25">
      <c r="A17" s="250"/>
      <c r="B17" s="73">
        <v>15</v>
      </c>
      <c r="C17" s="127">
        <v>20192136</v>
      </c>
      <c r="D17" s="127" t="s">
        <v>63</v>
      </c>
      <c r="E17" s="127"/>
    </row>
    <row r="18" spans="1:5" s="2" customFormat="1" ht="17.5" x14ac:dyDescent="0.25">
      <c r="A18" s="250"/>
      <c r="B18" s="73">
        <v>16</v>
      </c>
      <c r="C18" s="127">
        <v>20192137</v>
      </c>
      <c r="D18" s="127" t="s">
        <v>63</v>
      </c>
      <c r="E18" s="127"/>
    </row>
    <row r="19" spans="1:5" s="2" customFormat="1" ht="17.5" x14ac:dyDescent="0.25">
      <c r="A19" s="250"/>
      <c r="B19" s="73">
        <v>17</v>
      </c>
      <c r="C19" s="127">
        <v>20193131</v>
      </c>
      <c r="D19" s="127" t="s">
        <v>63</v>
      </c>
      <c r="E19" s="127"/>
    </row>
    <row r="20" spans="1:5" s="2" customFormat="1" ht="17.5" x14ac:dyDescent="0.25">
      <c r="A20" s="250"/>
      <c r="B20" s="73">
        <v>18</v>
      </c>
      <c r="C20" s="127">
        <v>20193132</v>
      </c>
      <c r="D20" s="127" t="s">
        <v>63</v>
      </c>
      <c r="E20" s="127"/>
    </row>
    <row r="21" spans="1:5" s="2" customFormat="1" ht="17.5" x14ac:dyDescent="0.25">
      <c r="A21" s="250"/>
      <c r="B21" s="73">
        <v>19</v>
      </c>
      <c r="C21" s="127">
        <v>20202131</v>
      </c>
      <c r="D21" s="127" t="s">
        <v>63</v>
      </c>
      <c r="E21" s="127"/>
    </row>
    <row r="22" spans="1:5" s="2" customFormat="1" ht="17.5" x14ac:dyDescent="0.25">
      <c r="A22" s="250"/>
      <c r="B22" s="73">
        <v>20</v>
      </c>
      <c r="C22" s="127">
        <v>20202132</v>
      </c>
      <c r="D22" s="127" t="s">
        <v>63</v>
      </c>
      <c r="E22" s="127"/>
    </row>
    <row r="23" spans="1:5" s="2" customFormat="1" ht="17.5" x14ac:dyDescent="0.25">
      <c r="A23" s="250"/>
      <c r="B23" s="73">
        <v>21</v>
      </c>
      <c r="C23" s="127">
        <v>20202133</v>
      </c>
      <c r="D23" s="127" t="s">
        <v>63</v>
      </c>
      <c r="E23" s="127"/>
    </row>
    <row r="24" spans="1:5" s="2" customFormat="1" ht="17.5" x14ac:dyDescent="0.25">
      <c r="A24" s="250"/>
      <c r="B24" s="73">
        <v>22</v>
      </c>
      <c r="C24" s="127">
        <v>20202134</v>
      </c>
      <c r="D24" s="130" t="s">
        <v>63</v>
      </c>
      <c r="E24" s="130"/>
    </row>
    <row r="25" spans="1:5" s="2" customFormat="1" ht="17.5" x14ac:dyDescent="0.25">
      <c r="A25" s="250"/>
      <c r="B25" s="73">
        <v>23</v>
      </c>
      <c r="C25" s="127">
        <v>20202135</v>
      </c>
      <c r="D25" s="130" t="s">
        <v>63</v>
      </c>
      <c r="E25" s="130"/>
    </row>
    <row r="26" spans="1:5" s="2" customFormat="1" ht="17.5" x14ac:dyDescent="0.25">
      <c r="A26" s="250"/>
      <c r="B26" s="73">
        <v>24</v>
      </c>
      <c r="C26" s="127">
        <v>20202136</v>
      </c>
      <c r="D26" s="130" t="s">
        <v>63</v>
      </c>
      <c r="E26" s="130"/>
    </row>
    <row r="27" spans="1:5" s="2" customFormat="1" ht="17.5" x14ac:dyDescent="0.25">
      <c r="A27" s="250"/>
      <c r="B27" s="73">
        <v>25</v>
      </c>
      <c r="C27" s="127">
        <v>20202137</v>
      </c>
      <c r="D27" s="130" t="s">
        <v>63</v>
      </c>
      <c r="E27" s="130"/>
    </row>
    <row r="28" spans="1:5" s="2" customFormat="1" ht="17.5" x14ac:dyDescent="0.25">
      <c r="A28" s="250"/>
      <c r="B28" s="73">
        <v>26</v>
      </c>
      <c r="C28" s="127">
        <v>20202141</v>
      </c>
      <c r="D28" s="120"/>
      <c r="E28" s="130" t="s">
        <v>67</v>
      </c>
    </row>
    <row r="29" spans="1:5" s="2" customFormat="1" ht="17.5" x14ac:dyDescent="0.25">
      <c r="A29" s="250"/>
      <c r="B29" s="73">
        <v>27</v>
      </c>
      <c r="C29" s="127">
        <v>20202142</v>
      </c>
      <c r="D29" s="120"/>
      <c r="E29" s="130" t="s">
        <v>67</v>
      </c>
    </row>
    <row r="30" spans="1:5" s="2" customFormat="1" ht="17.5" x14ac:dyDescent="0.25">
      <c r="A30" s="250"/>
      <c r="B30" s="73">
        <v>28</v>
      </c>
      <c r="C30" s="127">
        <v>20202143</v>
      </c>
      <c r="D30" s="130"/>
      <c r="E30" s="130" t="s">
        <v>67</v>
      </c>
    </row>
    <row r="31" spans="1:5" s="2" customFormat="1" ht="17.5" x14ac:dyDescent="0.25">
      <c r="A31" s="250"/>
      <c r="B31" s="73">
        <v>29</v>
      </c>
      <c r="C31" s="127">
        <v>20202144</v>
      </c>
      <c r="D31" s="130"/>
      <c r="E31" s="130" t="s">
        <v>67</v>
      </c>
    </row>
    <row r="32" spans="1:5" s="2" customFormat="1" ht="17.5" x14ac:dyDescent="0.25">
      <c r="A32" s="250"/>
      <c r="B32" s="73">
        <v>30</v>
      </c>
      <c r="C32" s="127">
        <v>20202145</v>
      </c>
      <c r="D32" s="130"/>
      <c r="E32" s="130" t="s">
        <v>67</v>
      </c>
    </row>
    <row r="33" spans="1:9" s="2" customFormat="1" ht="17.5" x14ac:dyDescent="0.25">
      <c r="A33" s="250"/>
      <c r="B33" s="73">
        <v>31</v>
      </c>
      <c r="C33" s="127">
        <v>20203131</v>
      </c>
      <c r="D33" s="127" t="s">
        <v>63</v>
      </c>
      <c r="E33" s="127"/>
    </row>
    <row r="34" spans="1:9" s="2" customFormat="1" ht="17.5" x14ac:dyDescent="0.25">
      <c r="A34" s="250"/>
      <c r="B34" s="73">
        <v>32</v>
      </c>
      <c r="C34" s="127">
        <v>20203132</v>
      </c>
      <c r="D34" s="127" t="s">
        <v>63</v>
      </c>
      <c r="E34" s="127"/>
    </row>
    <row r="35" spans="1:9" s="2" customFormat="1" ht="17.5" x14ac:dyDescent="0.25">
      <c r="A35" s="250"/>
      <c r="B35" s="73">
        <v>33</v>
      </c>
      <c r="C35" s="130">
        <v>20203141</v>
      </c>
      <c r="D35" s="130"/>
      <c r="E35" s="130" t="s">
        <v>67</v>
      </c>
    </row>
    <row r="36" spans="1:9" s="2" customFormat="1" ht="17.5" x14ac:dyDescent="0.25">
      <c r="A36" s="250"/>
      <c r="B36" s="73">
        <v>34</v>
      </c>
      <c r="C36" s="127">
        <v>20212131</v>
      </c>
      <c r="D36" s="127" t="s">
        <v>63</v>
      </c>
      <c r="E36" s="127"/>
    </row>
    <row r="37" spans="1:9" s="2" customFormat="1" ht="17.5" x14ac:dyDescent="0.25">
      <c r="A37" s="250"/>
      <c r="B37" s="73">
        <v>35</v>
      </c>
      <c r="C37" s="127">
        <v>20212132</v>
      </c>
      <c r="D37" s="127" t="s">
        <v>63</v>
      </c>
      <c r="E37" s="127"/>
    </row>
    <row r="38" spans="1:9" s="2" customFormat="1" ht="17.5" x14ac:dyDescent="0.25">
      <c r="A38" s="250"/>
      <c r="B38" s="73">
        <v>36</v>
      </c>
      <c r="C38" s="127">
        <v>20212133</v>
      </c>
      <c r="D38" s="127" t="s">
        <v>63</v>
      </c>
      <c r="E38" s="127"/>
    </row>
    <row r="39" spans="1:9" s="2" customFormat="1" ht="17.5" x14ac:dyDescent="0.25">
      <c r="A39" s="250"/>
      <c r="B39" s="73">
        <v>37</v>
      </c>
      <c r="C39" s="127">
        <v>20212134</v>
      </c>
      <c r="D39" s="130" t="s">
        <v>63</v>
      </c>
      <c r="E39" s="127"/>
    </row>
    <row r="40" spans="1:9" s="2" customFormat="1" ht="17.5" x14ac:dyDescent="0.25">
      <c r="A40" s="250"/>
      <c r="B40" s="73">
        <v>38</v>
      </c>
      <c r="C40" s="127">
        <v>20212135</v>
      </c>
      <c r="D40" s="127" t="s">
        <v>63</v>
      </c>
      <c r="E40" s="127"/>
    </row>
    <row r="41" spans="1:9" s="2" customFormat="1" ht="17.5" x14ac:dyDescent="0.25">
      <c r="A41" s="250"/>
      <c r="B41" s="73">
        <v>39</v>
      </c>
      <c r="C41" s="127">
        <v>20212136</v>
      </c>
      <c r="D41" s="127" t="s">
        <v>63</v>
      </c>
      <c r="E41" s="127"/>
    </row>
    <row r="42" spans="1:9" s="2" customFormat="1" ht="17.5" x14ac:dyDescent="0.25">
      <c r="A42" s="250"/>
      <c r="B42" s="73">
        <v>40</v>
      </c>
      <c r="C42" s="127">
        <v>20212137</v>
      </c>
      <c r="D42" s="127" t="s">
        <v>63</v>
      </c>
      <c r="E42" s="127"/>
      <c r="I42" s="85" t="s">
        <v>69</v>
      </c>
    </row>
    <row r="43" spans="1:9" s="2" customFormat="1" ht="17.5" x14ac:dyDescent="0.25">
      <c r="A43" s="250"/>
      <c r="B43" s="73">
        <v>41</v>
      </c>
      <c r="C43" s="127">
        <v>20212138</v>
      </c>
      <c r="D43" s="130" t="s">
        <v>63</v>
      </c>
      <c r="E43" s="127"/>
    </row>
    <row r="44" spans="1:9" s="2" customFormat="1" ht="17.5" x14ac:dyDescent="0.25">
      <c r="A44" s="250"/>
      <c r="B44" s="73">
        <v>42</v>
      </c>
      <c r="C44" s="127">
        <v>20213131</v>
      </c>
      <c r="D44" s="127" t="s">
        <v>63</v>
      </c>
      <c r="E44" s="127"/>
    </row>
    <row r="45" spans="1:9" s="2" customFormat="1" ht="17.5" x14ac:dyDescent="0.25">
      <c r="A45" s="250"/>
      <c r="B45" s="73">
        <v>43</v>
      </c>
      <c r="C45" s="127">
        <v>20212141</v>
      </c>
      <c r="D45" s="130" t="s">
        <v>63</v>
      </c>
      <c r="E45" s="127"/>
    </row>
    <row r="46" spans="1:9" s="2" customFormat="1" ht="17.5" x14ac:dyDescent="0.25">
      <c r="A46" s="250"/>
      <c r="B46" s="73">
        <v>44</v>
      </c>
      <c r="C46" s="127">
        <v>20212142</v>
      </c>
      <c r="D46" s="127" t="s">
        <v>63</v>
      </c>
      <c r="E46" s="127"/>
    </row>
    <row r="47" spans="1:9" s="2" customFormat="1" ht="17.5" x14ac:dyDescent="0.25">
      <c r="A47" s="250"/>
      <c r="B47" s="73">
        <v>45</v>
      </c>
      <c r="C47" s="127">
        <v>20212143</v>
      </c>
      <c r="D47" s="130" t="s">
        <v>63</v>
      </c>
      <c r="E47" s="127"/>
    </row>
    <row r="48" spans="1:9" s="2" customFormat="1" ht="17.5" x14ac:dyDescent="0.25">
      <c r="A48" s="250"/>
      <c r="B48" s="73">
        <v>46</v>
      </c>
      <c r="C48" s="127">
        <v>20212144</v>
      </c>
      <c r="D48" s="130" t="s">
        <v>63</v>
      </c>
      <c r="E48" s="127"/>
    </row>
    <row r="49" spans="1:5" s="2" customFormat="1" ht="17.5" x14ac:dyDescent="0.25">
      <c r="A49" s="251"/>
      <c r="B49" s="73">
        <v>47</v>
      </c>
      <c r="C49" s="127">
        <v>20212145</v>
      </c>
      <c r="D49" s="130" t="s">
        <v>63</v>
      </c>
      <c r="E49" s="127"/>
    </row>
    <row r="50" spans="1:5" s="2" customFormat="1" ht="17.5" x14ac:dyDescent="0.25">
      <c r="A50" s="249" t="s">
        <v>2</v>
      </c>
      <c r="B50" s="73">
        <v>48</v>
      </c>
      <c r="C50" s="118">
        <v>20182430</v>
      </c>
      <c r="D50" s="148"/>
      <c r="E50" s="130" t="s">
        <v>164</v>
      </c>
    </row>
    <row r="51" spans="1:5" s="2" customFormat="1" ht="17.5" x14ac:dyDescent="0.25">
      <c r="A51" s="224"/>
      <c r="B51" s="73">
        <v>49</v>
      </c>
      <c r="C51" s="118">
        <v>20182431</v>
      </c>
      <c r="D51" s="148"/>
      <c r="E51" s="130" t="s">
        <v>164</v>
      </c>
    </row>
    <row r="52" spans="1:5" s="2" customFormat="1" ht="17.5" x14ac:dyDescent="0.25">
      <c r="A52" s="224"/>
      <c r="B52" s="73">
        <v>50</v>
      </c>
      <c r="C52" s="118">
        <v>20182432</v>
      </c>
      <c r="D52" s="148"/>
      <c r="E52" s="130" t="s">
        <v>164</v>
      </c>
    </row>
    <row r="53" spans="1:5" s="2" customFormat="1" ht="17.5" x14ac:dyDescent="0.25">
      <c r="A53" s="224"/>
      <c r="B53" s="73">
        <v>51</v>
      </c>
      <c r="C53" s="118">
        <v>20182433</v>
      </c>
      <c r="D53" s="148"/>
      <c r="E53" s="130" t="s">
        <v>164</v>
      </c>
    </row>
    <row r="54" spans="1:5" s="2" customFormat="1" ht="17.5" x14ac:dyDescent="0.25">
      <c r="A54" s="224"/>
      <c r="B54" s="73">
        <v>52</v>
      </c>
      <c r="C54" s="118">
        <v>20182434</v>
      </c>
      <c r="D54" s="148"/>
      <c r="E54" s="130" t="s">
        <v>164</v>
      </c>
    </row>
    <row r="55" spans="1:5" s="2" customFormat="1" ht="17.5" x14ac:dyDescent="0.25">
      <c r="A55" s="224"/>
      <c r="B55" s="73">
        <v>53</v>
      </c>
      <c r="C55" s="118">
        <v>20182435</v>
      </c>
      <c r="D55" s="148"/>
      <c r="E55" s="130" t="s">
        <v>164</v>
      </c>
    </row>
    <row r="56" spans="1:5" s="2" customFormat="1" ht="17.5" x14ac:dyDescent="0.25">
      <c r="A56" s="224"/>
      <c r="B56" s="73">
        <v>54</v>
      </c>
      <c r="C56" s="118">
        <v>20182531</v>
      </c>
      <c r="D56" s="148"/>
      <c r="E56" s="130" t="s">
        <v>164</v>
      </c>
    </row>
    <row r="57" spans="1:5" s="2" customFormat="1" ht="17.5" x14ac:dyDescent="0.25">
      <c r="A57" s="224"/>
      <c r="B57" s="73">
        <v>55</v>
      </c>
      <c r="C57" s="118">
        <v>20182532</v>
      </c>
      <c r="D57" s="148"/>
      <c r="E57" s="130" t="s">
        <v>164</v>
      </c>
    </row>
    <row r="58" spans="1:5" s="2" customFormat="1" ht="17.5" x14ac:dyDescent="0.25">
      <c r="A58" s="224"/>
      <c r="B58" s="73">
        <v>56</v>
      </c>
      <c r="C58" s="118">
        <v>20182533</v>
      </c>
      <c r="D58" s="148"/>
      <c r="E58" s="130" t="s">
        <v>164</v>
      </c>
    </row>
    <row r="59" spans="1:5" s="2" customFormat="1" ht="17.5" x14ac:dyDescent="0.25">
      <c r="A59" s="224"/>
      <c r="B59" s="73">
        <v>57</v>
      </c>
      <c r="C59" s="118">
        <v>20182534</v>
      </c>
      <c r="D59" s="148"/>
      <c r="E59" s="130" t="s">
        <v>164</v>
      </c>
    </row>
    <row r="60" spans="1:5" s="2" customFormat="1" ht="17.5" x14ac:dyDescent="0.25">
      <c r="A60" s="224"/>
      <c r="B60" s="73">
        <v>58</v>
      </c>
      <c r="C60" s="118">
        <v>20182535</v>
      </c>
      <c r="D60" s="148"/>
      <c r="E60" s="130" t="s">
        <v>164</v>
      </c>
    </row>
    <row r="61" spans="1:5" s="2" customFormat="1" ht="17.5" x14ac:dyDescent="0.25">
      <c r="A61" s="224"/>
      <c r="B61" s="73">
        <v>59</v>
      </c>
      <c r="C61" s="118">
        <v>20182536</v>
      </c>
      <c r="D61" s="148"/>
      <c r="E61" s="130" t="s">
        <v>164</v>
      </c>
    </row>
    <row r="62" spans="1:5" s="2" customFormat="1" ht="17.5" x14ac:dyDescent="0.25">
      <c r="A62" s="224"/>
      <c r="B62" s="73">
        <v>60</v>
      </c>
      <c r="C62" s="118">
        <v>20182631</v>
      </c>
      <c r="D62" s="148"/>
      <c r="E62" s="130" t="s">
        <v>164</v>
      </c>
    </row>
    <row r="63" spans="1:5" s="2" customFormat="1" ht="17.5" x14ac:dyDescent="0.25">
      <c r="A63" s="224"/>
      <c r="B63" s="73">
        <v>61</v>
      </c>
      <c r="C63" s="118">
        <v>20182632</v>
      </c>
      <c r="D63" s="148"/>
      <c r="E63" s="130" t="s">
        <v>164</v>
      </c>
    </row>
    <row r="64" spans="1:5" s="2" customFormat="1" ht="17.5" x14ac:dyDescent="0.25">
      <c r="A64" s="224"/>
      <c r="B64" s="73">
        <v>62</v>
      </c>
      <c r="C64" s="118">
        <v>20182633</v>
      </c>
      <c r="D64" s="148"/>
      <c r="E64" s="130" t="s">
        <v>164</v>
      </c>
    </row>
    <row r="65" spans="1:5" s="2" customFormat="1" ht="17.5" x14ac:dyDescent="0.25">
      <c r="A65" s="224"/>
      <c r="B65" s="73">
        <v>63</v>
      </c>
      <c r="C65" s="118">
        <v>20182634</v>
      </c>
      <c r="D65" s="148"/>
      <c r="E65" s="130" t="s">
        <v>164</v>
      </c>
    </row>
    <row r="66" spans="1:5" s="2" customFormat="1" ht="17.5" x14ac:dyDescent="0.25">
      <c r="A66" s="224"/>
      <c r="B66" s="73">
        <v>64</v>
      </c>
      <c r="C66" s="118">
        <v>20192431</v>
      </c>
      <c r="D66" s="129" t="s">
        <v>63</v>
      </c>
      <c r="E66" s="117"/>
    </row>
    <row r="67" spans="1:5" s="2" customFormat="1" ht="17.5" x14ac:dyDescent="0.25">
      <c r="A67" s="224"/>
      <c r="B67" s="73">
        <v>65</v>
      </c>
      <c r="C67" s="118">
        <v>20192432</v>
      </c>
      <c r="D67" s="129" t="s">
        <v>63</v>
      </c>
      <c r="E67" s="117"/>
    </row>
    <row r="68" spans="1:5" s="2" customFormat="1" ht="17.5" x14ac:dyDescent="0.25">
      <c r="A68" s="224"/>
      <c r="B68" s="73">
        <v>66</v>
      </c>
      <c r="C68" s="118">
        <v>20192433</v>
      </c>
      <c r="D68" s="129" t="s">
        <v>63</v>
      </c>
      <c r="E68" s="117"/>
    </row>
    <row r="69" spans="1:5" s="2" customFormat="1" ht="17.5" x14ac:dyDescent="0.25">
      <c r="A69" s="224"/>
      <c r="B69" s="73">
        <v>67</v>
      </c>
      <c r="C69" s="118">
        <v>20192434</v>
      </c>
      <c r="D69" s="129" t="s">
        <v>63</v>
      </c>
      <c r="E69" s="117"/>
    </row>
    <row r="70" spans="1:5" s="2" customFormat="1" ht="17.5" x14ac:dyDescent="0.25">
      <c r="A70" s="224"/>
      <c r="B70" s="73">
        <v>68</v>
      </c>
      <c r="C70" s="118">
        <v>20192435</v>
      </c>
      <c r="D70" s="129" t="s">
        <v>63</v>
      </c>
      <c r="E70" s="117"/>
    </row>
    <row r="71" spans="1:5" s="2" customFormat="1" ht="17.5" x14ac:dyDescent="0.25">
      <c r="A71" s="224"/>
      <c r="B71" s="73">
        <v>69</v>
      </c>
      <c r="C71" s="118">
        <v>20192436</v>
      </c>
      <c r="D71" s="129" t="s">
        <v>63</v>
      </c>
      <c r="E71" s="117"/>
    </row>
    <row r="72" spans="1:5" s="2" customFormat="1" ht="17.5" x14ac:dyDescent="0.25">
      <c r="A72" s="224"/>
      <c r="B72" s="73">
        <v>70</v>
      </c>
      <c r="C72" s="118">
        <v>20192437</v>
      </c>
      <c r="D72" s="129" t="s">
        <v>63</v>
      </c>
      <c r="E72" s="117"/>
    </row>
    <row r="73" spans="1:5" s="2" customFormat="1" ht="17.5" x14ac:dyDescent="0.25">
      <c r="A73" s="224"/>
      <c r="B73" s="73">
        <v>71</v>
      </c>
      <c r="C73" s="118">
        <v>20192531</v>
      </c>
      <c r="D73" s="129" t="s">
        <v>63</v>
      </c>
      <c r="E73" s="117"/>
    </row>
    <row r="74" spans="1:5" s="2" customFormat="1" ht="17.5" x14ac:dyDescent="0.25">
      <c r="A74" s="224"/>
      <c r="B74" s="73">
        <v>72</v>
      </c>
      <c r="C74" s="118">
        <v>20192532</v>
      </c>
      <c r="D74" s="129" t="s">
        <v>63</v>
      </c>
      <c r="E74" s="117"/>
    </row>
    <row r="75" spans="1:5" s="2" customFormat="1" ht="17.5" x14ac:dyDescent="0.25">
      <c r="A75" s="224"/>
      <c r="B75" s="73">
        <v>73</v>
      </c>
      <c r="C75" s="118">
        <v>20192533</v>
      </c>
      <c r="D75" s="129" t="s">
        <v>63</v>
      </c>
      <c r="E75" s="117"/>
    </row>
    <row r="76" spans="1:5" s="2" customFormat="1" ht="17.5" x14ac:dyDescent="0.25">
      <c r="A76" s="224"/>
      <c r="B76" s="73">
        <v>74</v>
      </c>
      <c r="C76" s="118">
        <v>20192534</v>
      </c>
      <c r="D76" s="129" t="s">
        <v>63</v>
      </c>
      <c r="E76" s="117"/>
    </row>
    <row r="77" spans="1:5" s="2" customFormat="1" ht="17.5" x14ac:dyDescent="0.25">
      <c r="A77" s="224"/>
      <c r="B77" s="73">
        <v>75</v>
      </c>
      <c r="C77" s="118">
        <v>20192535</v>
      </c>
      <c r="D77" s="129" t="s">
        <v>63</v>
      </c>
      <c r="E77" s="117"/>
    </row>
    <row r="78" spans="1:5" s="2" customFormat="1" ht="17.5" x14ac:dyDescent="0.25">
      <c r="A78" s="224"/>
      <c r="B78" s="73">
        <v>76</v>
      </c>
      <c r="C78" s="118">
        <v>20192536</v>
      </c>
      <c r="D78" s="129" t="s">
        <v>63</v>
      </c>
      <c r="E78" s="117"/>
    </row>
    <row r="79" spans="1:5" s="2" customFormat="1" ht="17.5" x14ac:dyDescent="0.25">
      <c r="A79" s="224"/>
      <c r="B79" s="73">
        <v>77</v>
      </c>
      <c r="C79" s="118">
        <v>20192631</v>
      </c>
      <c r="D79" s="129" t="s">
        <v>63</v>
      </c>
      <c r="E79" s="117"/>
    </row>
    <row r="80" spans="1:5" s="2" customFormat="1" ht="17.5" x14ac:dyDescent="0.25">
      <c r="A80" s="224"/>
      <c r="B80" s="73">
        <v>78</v>
      </c>
      <c r="C80" s="118">
        <v>20192632</v>
      </c>
      <c r="D80" s="129" t="s">
        <v>63</v>
      </c>
      <c r="E80" s="117"/>
    </row>
    <row r="81" spans="1:5" s="2" customFormat="1" ht="17.5" x14ac:dyDescent="0.25">
      <c r="A81" s="224"/>
      <c r="B81" s="73">
        <v>79</v>
      </c>
      <c r="C81" s="118">
        <v>20192633</v>
      </c>
      <c r="D81" s="129" t="s">
        <v>63</v>
      </c>
      <c r="E81" s="117"/>
    </row>
    <row r="82" spans="1:5" s="2" customFormat="1" ht="17.5" x14ac:dyDescent="0.25">
      <c r="A82" s="224"/>
      <c r="B82" s="73">
        <v>80</v>
      </c>
      <c r="C82" s="118">
        <v>20192634</v>
      </c>
      <c r="D82" s="129" t="s">
        <v>63</v>
      </c>
      <c r="E82" s="117"/>
    </row>
    <row r="83" spans="1:5" s="2" customFormat="1" ht="17.5" x14ac:dyDescent="0.25">
      <c r="A83" s="224"/>
      <c r="B83" s="73">
        <v>81</v>
      </c>
      <c r="C83" s="118">
        <v>20202430</v>
      </c>
      <c r="D83" s="129" t="s">
        <v>63</v>
      </c>
      <c r="E83" s="117"/>
    </row>
    <row r="84" spans="1:5" s="2" customFormat="1" ht="17.5" x14ac:dyDescent="0.25">
      <c r="A84" s="224"/>
      <c r="B84" s="73">
        <v>82</v>
      </c>
      <c r="C84" s="118">
        <v>20202431</v>
      </c>
      <c r="D84" s="129" t="s">
        <v>63</v>
      </c>
      <c r="E84" s="117"/>
    </row>
    <row r="85" spans="1:5" s="2" customFormat="1" ht="17.5" x14ac:dyDescent="0.25">
      <c r="A85" s="224"/>
      <c r="B85" s="73">
        <v>83</v>
      </c>
      <c r="C85" s="118">
        <v>20202432</v>
      </c>
      <c r="D85" s="129" t="s">
        <v>63</v>
      </c>
      <c r="E85" s="117"/>
    </row>
    <row r="86" spans="1:5" s="2" customFormat="1" ht="17.5" x14ac:dyDescent="0.25">
      <c r="A86" s="224"/>
      <c r="B86" s="73">
        <v>84</v>
      </c>
      <c r="C86" s="118">
        <v>20202433</v>
      </c>
      <c r="D86" s="129" t="s">
        <v>63</v>
      </c>
      <c r="E86" s="117"/>
    </row>
    <row r="87" spans="1:5" s="2" customFormat="1" ht="17.5" x14ac:dyDescent="0.25">
      <c r="A87" s="224"/>
      <c r="B87" s="73">
        <v>85</v>
      </c>
      <c r="C87" s="118">
        <v>20202434</v>
      </c>
      <c r="D87" s="129" t="s">
        <v>63</v>
      </c>
      <c r="E87" s="117"/>
    </row>
    <row r="88" spans="1:5" s="2" customFormat="1" ht="17.5" x14ac:dyDescent="0.25">
      <c r="A88" s="224"/>
      <c r="B88" s="73">
        <v>86</v>
      </c>
      <c r="C88" s="118">
        <v>20202435</v>
      </c>
      <c r="D88" s="129" t="s">
        <v>63</v>
      </c>
      <c r="E88" s="117"/>
    </row>
    <row r="89" spans="1:5" s="2" customFormat="1" ht="17.5" x14ac:dyDescent="0.25">
      <c r="A89" s="224"/>
      <c r="B89" s="73">
        <v>87</v>
      </c>
      <c r="C89" s="118">
        <v>20202531</v>
      </c>
      <c r="D89" s="129" t="s">
        <v>63</v>
      </c>
      <c r="E89" s="117"/>
    </row>
    <row r="90" spans="1:5" s="2" customFormat="1" ht="17.5" x14ac:dyDescent="0.25">
      <c r="A90" s="224"/>
      <c r="B90" s="73">
        <v>88</v>
      </c>
      <c r="C90" s="118">
        <v>20202532</v>
      </c>
      <c r="D90" s="129" t="s">
        <v>63</v>
      </c>
      <c r="E90" s="117"/>
    </row>
    <row r="91" spans="1:5" s="2" customFormat="1" ht="17.5" x14ac:dyDescent="0.25">
      <c r="A91" s="224"/>
      <c r="B91" s="73">
        <v>89</v>
      </c>
      <c r="C91" s="118">
        <v>20202533</v>
      </c>
      <c r="D91" s="129" t="s">
        <v>63</v>
      </c>
      <c r="E91" s="117"/>
    </row>
    <row r="92" spans="1:5" s="2" customFormat="1" ht="17.5" x14ac:dyDescent="0.25">
      <c r="A92" s="224"/>
      <c r="B92" s="73">
        <v>90</v>
      </c>
      <c r="C92" s="118">
        <v>20202534</v>
      </c>
      <c r="D92" s="129" t="s">
        <v>63</v>
      </c>
      <c r="E92" s="117"/>
    </row>
    <row r="93" spans="1:5" s="2" customFormat="1" ht="17.5" x14ac:dyDescent="0.25">
      <c r="A93" s="224"/>
      <c r="B93" s="73">
        <v>91</v>
      </c>
      <c r="C93" s="118">
        <v>20202535</v>
      </c>
      <c r="D93" s="129" t="s">
        <v>63</v>
      </c>
      <c r="E93" s="117"/>
    </row>
    <row r="94" spans="1:5" s="2" customFormat="1" ht="17.5" x14ac:dyDescent="0.25">
      <c r="A94" s="224"/>
      <c r="B94" s="73">
        <v>92</v>
      </c>
      <c r="C94" s="118">
        <v>20202536</v>
      </c>
      <c r="D94" s="129" t="s">
        <v>63</v>
      </c>
      <c r="E94" s="117"/>
    </row>
    <row r="95" spans="1:5" s="2" customFormat="1" ht="17.5" x14ac:dyDescent="0.25">
      <c r="A95" s="224"/>
      <c r="B95" s="73">
        <v>93</v>
      </c>
      <c r="C95" s="118">
        <v>20202631</v>
      </c>
      <c r="D95" s="129" t="s">
        <v>63</v>
      </c>
      <c r="E95" s="117"/>
    </row>
    <row r="96" spans="1:5" s="2" customFormat="1" ht="17.5" x14ac:dyDescent="0.25">
      <c r="A96" s="224"/>
      <c r="B96" s="73">
        <v>94</v>
      </c>
      <c r="C96" s="118">
        <v>20202632</v>
      </c>
      <c r="D96" s="129" t="s">
        <v>63</v>
      </c>
      <c r="E96" s="117"/>
    </row>
    <row r="97" spans="1:5" s="2" customFormat="1" ht="17.5" x14ac:dyDescent="0.25">
      <c r="A97" s="224"/>
      <c r="B97" s="73">
        <v>95</v>
      </c>
      <c r="C97" s="118">
        <v>20202633</v>
      </c>
      <c r="D97" s="129" t="s">
        <v>63</v>
      </c>
      <c r="E97" s="117"/>
    </row>
    <row r="98" spans="1:5" s="2" customFormat="1" ht="17.5" x14ac:dyDescent="0.25">
      <c r="A98" s="224"/>
      <c r="B98" s="73">
        <v>96</v>
      </c>
      <c r="C98" s="118">
        <v>20202634</v>
      </c>
      <c r="D98" s="129" t="s">
        <v>63</v>
      </c>
      <c r="E98" s="117"/>
    </row>
    <row r="99" spans="1:5" s="2" customFormat="1" ht="17.5" x14ac:dyDescent="0.25">
      <c r="A99" s="224"/>
      <c r="B99" s="73">
        <v>97</v>
      </c>
      <c r="C99" s="118">
        <v>20202641</v>
      </c>
      <c r="D99" s="148"/>
      <c r="E99" s="130" t="s">
        <v>164</v>
      </c>
    </row>
    <row r="100" spans="1:5" s="2" customFormat="1" ht="17.5" x14ac:dyDescent="0.25">
      <c r="A100" s="224"/>
      <c r="B100" s="73">
        <v>98</v>
      </c>
      <c r="C100" s="118">
        <v>20202642</v>
      </c>
      <c r="D100" s="148"/>
      <c r="E100" s="130" t="s">
        <v>164</v>
      </c>
    </row>
    <row r="101" spans="1:5" s="2" customFormat="1" ht="17.5" x14ac:dyDescent="0.25">
      <c r="A101" s="224"/>
      <c r="B101" s="73">
        <v>99</v>
      </c>
      <c r="C101" s="118">
        <v>20202643</v>
      </c>
      <c r="D101" s="148"/>
      <c r="E101" s="130" t="s">
        <v>164</v>
      </c>
    </row>
    <row r="102" spans="1:5" s="2" customFormat="1" ht="17.5" x14ac:dyDescent="0.25">
      <c r="A102" s="224"/>
      <c r="B102" s="73">
        <v>100</v>
      </c>
      <c r="C102" s="118">
        <v>20212431</v>
      </c>
      <c r="D102" s="129" t="s">
        <v>63</v>
      </c>
      <c r="E102" s="117"/>
    </row>
    <row r="103" spans="1:5" s="2" customFormat="1" ht="17.5" x14ac:dyDescent="0.25">
      <c r="A103" s="224"/>
      <c r="B103" s="73">
        <v>101</v>
      </c>
      <c r="C103" s="118">
        <v>20212432</v>
      </c>
      <c r="D103" s="129" t="s">
        <v>63</v>
      </c>
      <c r="E103" s="117"/>
    </row>
    <row r="104" spans="1:5" s="2" customFormat="1" ht="17.5" x14ac:dyDescent="0.25">
      <c r="A104" s="224"/>
      <c r="B104" s="73">
        <v>102</v>
      </c>
      <c r="C104" s="118">
        <v>20212433</v>
      </c>
      <c r="D104" s="129" t="s">
        <v>63</v>
      </c>
      <c r="E104" s="117"/>
    </row>
    <row r="105" spans="1:5" s="2" customFormat="1" ht="17.5" x14ac:dyDescent="0.25">
      <c r="A105" s="224"/>
      <c r="B105" s="88">
        <v>103</v>
      </c>
      <c r="C105" s="118">
        <v>20212434</v>
      </c>
      <c r="D105" s="129" t="s">
        <v>63</v>
      </c>
      <c r="E105" s="117"/>
    </row>
    <row r="106" spans="1:5" s="2" customFormat="1" ht="17.5" x14ac:dyDescent="0.25">
      <c r="A106" s="224"/>
      <c r="B106" s="73">
        <v>104</v>
      </c>
      <c r="C106" s="118">
        <v>20212435</v>
      </c>
      <c r="D106" s="129" t="s">
        <v>63</v>
      </c>
      <c r="E106" s="117"/>
    </row>
    <row r="107" spans="1:5" s="2" customFormat="1" ht="17.5" x14ac:dyDescent="0.25">
      <c r="A107" s="224"/>
      <c r="B107" s="73">
        <v>105</v>
      </c>
      <c r="C107" s="118">
        <v>20212531</v>
      </c>
      <c r="D107" s="129" t="s">
        <v>63</v>
      </c>
      <c r="E107" s="117"/>
    </row>
    <row r="108" spans="1:5" s="2" customFormat="1" ht="17.5" x14ac:dyDescent="0.25">
      <c r="A108" s="224"/>
      <c r="B108" s="73">
        <v>106</v>
      </c>
      <c r="C108" s="118">
        <v>20212532</v>
      </c>
      <c r="D108" s="129" t="s">
        <v>63</v>
      </c>
      <c r="E108" s="117"/>
    </row>
    <row r="109" spans="1:5" s="2" customFormat="1" ht="17.5" x14ac:dyDescent="0.25">
      <c r="A109" s="224"/>
      <c r="B109" s="73">
        <v>107</v>
      </c>
      <c r="C109" s="118">
        <v>20212533</v>
      </c>
      <c r="D109" s="129" t="s">
        <v>63</v>
      </c>
      <c r="E109" s="117"/>
    </row>
    <row r="110" spans="1:5" s="2" customFormat="1" ht="17.5" x14ac:dyDescent="0.25">
      <c r="A110" s="224"/>
      <c r="B110" s="73">
        <v>108</v>
      </c>
      <c r="C110" s="118">
        <v>20212534</v>
      </c>
      <c r="D110" s="129" t="s">
        <v>63</v>
      </c>
      <c r="E110" s="117"/>
    </row>
    <row r="111" spans="1:5" s="2" customFormat="1" ht="17.5" x14ac:dyDescent="0.25">
      <c r="A111" s="224"/>
      <c r="B111" s="73">
        <v>109</v>
      </c>
      <c r="C111" s="118">
        <v>20212535</v>
      </c>
      <c r="D111" s="129" t="s">
        <v>63</v>
      </c>
      <c r="E111" s="117"/>
    </row>
    <row r="112" spans="1:5" s="2" customFormat="1" ht="17.5" x14ac:dyDescent="0.25">
      <c r="A112" s="224"/>
      <c r="B112" s="73">
        <v>110</v>
      </c>
      <c r="C112" s="118">
        <v>20212631</v>
      </c>
      <c r="D112" s="129" t="s">
        <v>63</v>
      </c>
      <c r="E112" s="117"/>
    </row>
    <row r="113" spans="1:5" s="2" customFormat="1" ht="17.5" x14ac:dyDescent="0.25">
      <c r="A113" s="224"/>
      <c r="B113" s="73">
        <v>111</v>
      </c>
      <c r="C113" s="118">
        <v>20212632</v>
      </c>
      <c r="D113" s="129" t="s">
        <v>63</v>
      </c>
      <c r="E113" s="117"/>
    </row>
    <row r="114" spans="1:5" s="2" customFormat="1" ht="17.5" x14ac:dyDescent="0.25">
      <c r="A114" s="224"/>
      <c r="B114" s="73">
        <v>112</v>
      </c>
      <c r="C114" s="118">
        <v>20212633</v>
      </c>
      <c r="D114" s="129" t="s">
        <v>63</v>
      </c>
      <c r="E114" s="117"/>
    </row>
    <row r="115" spans="1:5" s="2" customFormat="1" ht="17.5" x14ac:dyDescent="0.25">
      <c r="A115" s="224"/>
      <c r="B115" s="73">
        <v>113</v>
      </c>
      <c r="C115" s="118">
        <v>20212634</v>
      </c>
      <c r="D115" s="129" t="s">
        <v>63</v>
      </c>
      <c r="E115" s="117"/>
    </row>
    <row r="116" spans="1:5" s="2" customFormat="1" ht="17.5" x14ac:dyDescent="0.25">
      <c r="A116" s="249" t="s">
        <v>3</v>
      </c>
      <c r="B116" s="73">
        <v>114</v>
      </c>
      <c r="C116" s="140">
        <v>20182731</v>
      </c>
      <c r="D116" s="140"/>
      <c r="E116" s="140" t="s">
        <v>67</v>
      </c>
    </row>
    <row r="117" spans="1:5" s="2" customFormat="1" ht="17.5" x14ac:dyDescent="0.25">
      <c r="A117" s="250"/>
      <c r="B117" s="73">
        <v>115</v>
      </c>
      <c r="C117" s="140">
        <v>20182831</v>
      </c>
      <c r="D117" s="140"/>
      <c r="E117" s="140" t="s">
        <v>67</v>
      </c>
    </row>
    <row r="118" spans="1:5" s="2" customFormat="1" ht="17.5" x14ac:dyDescent="0.25">
      <c r="A118" s="250"/>
      <c r="B118" s="73">
        <v>116</v>
      </c>
      <c r="C118" s="140">
        <v>20182832</v>
      </c>
      <c r="D118" s="140"/>
      <c r="E118" s="140" t="s">
        <v>67</v>
      </c>
    </row>
    <row r="119" spans="1:5" s="2" customFormat="1" ht="17.5" x14ac:dyDescent="0.25">
      <c r="A119" s="250"/>
      <c r="B119" s="73">
        <v>117</v>
      </c>
      <c r="C119" s="115">
        <v>20182833</v>
      </c>
      <c r="D119" s="140"/>
      <c r="E119" s="140" t="s">
        <v>67</v>
      </c>
    </row>
    <row r="120" spans="1:5" s="2" customFormat="1" ht="17.5" x14ac:dyDescent="0.25">
      <c r="A120" s="250"/>
      <c r="B120" s="73">
        <v>118</v>
      </c>
      <c r="C120" s="115">
        <v>20182931</v>
      </c>
      <c r="D120" s="140"/>
      <c r="E120" s="140" t="s">
        <v>67</v>
      </c>
    </row>
    <row r="121" spans="1:5" s="2" customFormat="1" ht="17.5" x14ac:dyDescent="0.25">
      <c r="A121" s="250"/>
      <c r="B121" s="73">
        <v>119</v>
      </c>
      <c r="C121" s="115">
        <v>20182932</v>
      </c>
      <c r="D121" s="140"/>
      <c r="E121" s="140" t="s">
        <v>67</v>
      </c>
    </row>
    <row r="122" spans="1:5" s="2" customFormat="1" ht="17.5" x14ac:dyDescent="0.25">
      <c r="A122" s="250"/>
      <c r="B122" s="73">
        <v>120</v>
      </c>
      <c r="C122" s="115">
        <v>20183031</v>
      </c>
      <c r="D122" s="140"/>
      <c r="E122" s="140" t="s">
        <v>67</v>
      </c>
    </row>
    <row r="123" spans="1:5" s="2" customFormat="1" ht="17.5" x14ac:dyDescent="0.25">
      <c r="A123" s="250"/>
      <c r="B123" s="73">
        <v>121</v>
      </c>
      <c r="C123" s="115">
        <v>20183032</v>
      </c>
      <c r="D123" s="140"/>
      <c r="E123" s="140" t="s">
        <v>67</v>
      </c>
    </row>
    <row r="124" spans="1:5" s="2" customFormat="1" ht="17.5" x14ac:dyDescent="0.25">
      <c r="A124" s="250"/>
      <c r="B124" s="73">
        <v>122</v>
      </c>
      <c r="C124" s="115">
        <v>20183033</v>
      </c>
      <c r="D124" s="140"/>
      <c r="E124" s="140" t="s">
        <v>67</v>
      </c>
    </row>
    <row r="125" spans="1:5" s="2" customFormat="1" ht="17.5" x14ac:dyDescent="0.25">
      <c r="A125" s="250"/>
      <c r="B125" s="73">
        <v>123</v>
      </c>
      <c r="C125" s="115">
        <v>20183034</v>
      </c>
      <c r="D125" s="140"/>
      <c r="E125" s="140" t="s">
        <v>67</v>
      </c>
    </row>
    <row r="126" spans="1:5" s="2" customFormat="1" ht="17.5" x14ac:dyDescent="0.25">
      <c r="A126" s="250"/>
      <c r="B126" s="73">
        <v>124</v>
      </c>
      <c r="C126" s="115">
        <v>20183035</v>
      </c>
      <c r="D126" s="140"/>
      <c r="E126" s="140" t="s">
        <v>67</v>
      </c>
    </row>
    <row r="127" spans="1:5" s="2" customFormat="1" ht="17.5" x14ac:dyDescent="0.25">
      <c r="A127" s="250"/>
      <c r="B127" s="73">
        <v>125</v>
      </c>
      <c r="C127" s="115">
        <v>20183036</v>
      </c>
      <c r="D127" s="140"/>
      <c r="E127" s="140" t="s">
        <v>67</v>
      </c>
    </row>
    <row r="128" spans="1:5" s="2" customFormat="1" ht="17.5" x14ac:dyDescent="0.25">
      <c r="A128" s="250"/>
      <c r="B128" s="73">
        <v>126</v>
      </c>
      <c r="C128" s="115">
        <v>20183037</v>
      </c>
      <c r="D128" s="140"/>
      <c r="E128" s="140" t="s">
        <v>67</v>
      </c>
    </row>
    <row r="129" spans="1:5" s="2" customFormat="1" ht="17.5" x14ac:dyDescent="0.25">
      <c r="A129" s="250"/>
      <c r="B129" s="73">
        <v>127</v>
      </c>
      <c r="C129" s="115">
        <v>20183038</v>
      </c>
      <c r="D129" s="140"/>
      <c r="E129" s="140" t="s">
        <v>67</v>
      </c>
    </row>
    <row r="130" spans="1:5" s="2" customFormat="1" ht="17.5" x14ac:dyDescent="0.25">
      <c r="A130" s="250"/>
      <c r="B130" s="73">
        <v>128</v>
      </c>
      <c r="C130" s="140">
        <v>20183631</v>
      </c>
      <c r="D130" s="140"/>
      <c r="E130" s="140" t="s">
        <v>67</v>
      </c>
    </row>
    <row r="131" spans="1:5" s="2" customFormat="1" ht="17.5" x14ac:dyDescent="0.25">
      <c r="A131" s="250"/>
      <c r="B131" s="73">
        <v>129</v>
      </c>
      <c r="C131" s="140">
        <v>20183632</v>
      </c>
      <c r="D131" s="140"/>
      <c r="E131" s="140" t="s">
        <v>67</v>
      </c>
    </row>
    <row r="132" spans="1:5" s="2" customFormat="1" ht="17.5" x14ac:dyDescent="0.25">
      <c r="A132" s="250"/>
      <c r="B132" s="73">
        <v>130</v>
      </c>
      <c r="C132" s="140">
        <v>20183633</v>
      </c>
      <c r="D132" s="140"/>
      <c r="E132" s="140" t="s">
        <v>67</v>
      </c>
    </row>
    <row r="133" spans="1:5" s="2" customFormat="1" ht="17.5" x14ac:dyDescent="0.25">
      <c r="A133" s="250"/>
      <c r="B133" s="73">
        <v>131</v>
      </c>
      <c r="C133" s="140">
        <v>20183634</v>
      </c>
      <c r="D133" s="140"/>
      <c r="E133" s="140" t="s">
        <v>67</v>
      </c>
    </row>
    <row r="134" spans="1:5" s="2" customFormat="1" ht="17.5" x14ac:dyDescent="0.25">
      <c r="A134" s="250"/>
      <c r="B134" s="73">
        <v>132</v>
      </c>
      <c r="C134" s="140">
        <v>20183635</v>
      </c>
      <c r="D134" s="140"/>
      <c r="E134" s="140" t="s">
        <v>67</v>
      </c>
    </row>
    <row r="135" spans="1:5" s="2" customFormat="1" ht="17.5" x14ac:dyDescent="0.25">
      <c r="A135" s="250"/>
      <c r="B135" s="73">
        <v>133</v>
      </c>
      <c r="C135" s="140">
        <v>20192731</v>
      </c>
      <c r="D135" s="140" t="s">
        <v>63</v>
      </c>
      <c r="E135" s="140"/>
    </row>
    <row r="136" spans="1:5" s="2" customFormat="1" ht="17.5" x14ac:dyDescent="0.25">
      <c r="A136" s="250"/>
      <c r="B136" s="73">
        <v>134</v>
      </c>
      <c r="C136" s="140">
        <v>20192831</v>
      </c>
      <c r="D136" s="140" t="s">
        <v>63</v>
      </c>
      <c r="E136" s="140"/>
    </row>
    <row r="137" spans="1:5" s="2" customFormat="1" ht="17.5" x14ac:dyDescent="0.25">
      <c r="A137" s="250"/>
      <c r="B137" s="73">
        <v>135</v>
      </c>
      <c r="C137" s="140">
        <v>20192832</v>
      </c>
      <c r="D137" s="140" t="s">
        <v>63</v>
      </c>
      <c r="E137" s="140"/>
    </row>
    <row r="138" spans="1:5" s="2" customFormat="1" ht="17.5" x14ac:dyDescent="0.25">
      <c r="A138" s="250"/>
      <c r="B138" s="73">
        <v>136</v>
      </c>
      <c r="C138" s="140">
        <v>20192833</v>
      </c>
      <c r="D138" s="140" t="s">
        <v>63</v>
      </c>
      <c r="E138" s="140"/>
    </row>
    <row r="139" spans="1:5" s="2" customFormat="1" ht="17.5" x14ac:dyDescent="0.25">
      <c r="A139" s="250"/>
      <c r="B139" s="73">
        <v>137</v>
      </c>
      <c r="C139" s="140">
        <v>20192931</v>
      </c>
      <c r="D139" s="140" t="s">
        <v>63</v>
      </c>
      <c r="E139" s="140"/>
    </row>
    <row r="140" spans="1:5" s="2" customFormat="1" ht="17.5" x14ac:dyDescent="0.25">
      <c r="A140" s="250"/>
      <c r="B140" s="73">
        <v>138</v>
      </c>
      <c r="C140" s="140">
        <v>20192932</v>
      </c>
      <c r="D140" s="140" t="s">
        <v>63</v>
      </c>
      <c r="E140" s="140"/>
    </row>
    <row r="141" spans="1:5" s="2" customFormat="1" ht="17.5" x14ac:dyDescent="0.25">
      <c r="A141" s="250"/>
      <c r="B141" s="73">
        <v>139</v>
      </c>
      <c r="C141" s="140">
        <v>20193031</v>
      </c>
      <c r="D141" s="140" t="s">
        <v>63</v>
      </c>
      <c r="E141" s="140"/>
    </row>
    <row r="142" spans="1:5" s="2" customFormat="1" ht="17.5" x14ac:dyDescent="0.25">
      <c r="A142" s="250"/>
      <c r="B142" s="73">
        <v>140</v>
      </c>
      <c r="C142" s="140">
        <v>20193032</v>
      </c>
      <c r="D142" s="140" t="s">
        <v>63</v>
      </c>
      <c r="E142" s="140"/>
    </row>
    <row r="143" spans="1:5" s="2" customFormat="1" ht="17.5" x14ac:dyDescent="0.25">
      <c r="A143" s="250"/>
      <c r="B143" s="73">
        <v>141</v>
      </c>
      <c r="C143" s="140">
        <v>20193033</v>
      </c>
      <c r="D143" s="140" t="s">
        <v>63</v>
      </c>
      <c r="E143" s="140"/>
    </row>
    <row r="144" spans="1:5" s="2" customFormat="1" ht="17.5" x14ac:dyDescent="0.25">
      <c r="A144" s="250"/>
      <c r="B144" s="73">
        <v>142</v>
      </c>
      <c r="C144" s="140">
        <v>20193034</v>
      </c>
      <c r="D144" s="140" t="s">
        <v>63</v>
      </c>
      <c r="E144" s="140"/>
    </row>
    <row r="145" spans="1:5" s="2" customFormat="1" ht="17.5" x14ac:dyDescent="0.25">
      <c r="A145" s="250"/>
      <c r="B145" s="73">
        <v>143</v>
      </c>
      <c r="C145" s="140">
        <v>20193035</v>
      </c>
      <c r="D145" s="140" t="s">
        <v>63</v>
      </c>
      <c r="E145" s="140"/>
    </row>
    <row r="146" spans="1:5" s="2" customFormat="1" ht="17.5" x14ac:dyDescent="0.25">
      <c r="A146" s="250"/>
      <c r="B146" s="73">
        <v>144</v>
      </c>
      <c r="C146" s="140">
        <v>20193036</v>
      </c>
      <c r="D146" s="140" t="s">
        <v>63</v>
      </c>
      <c r="E146" s="140"/>
    </row>
    <row r="147" spans="1:5" s="2" customFormat="1" ht="17.5" x14ac:dyDescent="0.25">
      <c r="A147" s="250"/>
      <c r="B147" s="73">
        <v>145</v>
      </c>
      <c r="C147" s="140">
        <v>20193037</v>
      </c>
      <c r="D147" s="140" t="s">
        <v>63</v>
      </c>
      <c r="E147" s="140"/>
    </row>
    <row r="148" spans="1:5" s="2" customFormat="1" ht="17.5" x14ac:dyDescent="0.25">
      <c r="A148" s="250"/>
      <c r="B148" s="73">
        <v>146</v>
      </c>
      <c r="C148" s="140">
        <v>20193038</v>
      </c>
      <c r="D148" s="140" t="s">
        <v>63</v>
      </c>
      <c r="E148" s="140"/>
    </row>
    <row r="149" spans="1:5" s="2" customFormat="1" ht="17.5" x14ac:dyDescent="0.25">
      <c r="A149" s="250"/>
      <c r="B149" s="73">
        <v>147</v>
      </c>
      <c r="C149" s="140">
        <v>20193631</v>
      </c>
      <c r="D149" s="140" t="s">
        <v>63</v>
      </c>
      <c r="E149" s="140"/>
    </row>
    <row r="150" spans="1:5" s="2" customFormat="1" ht="17.5" x14ac:dyDescent="0.25">
      <c r="A150" s="250"/>
      <c r="B150" s="73">
        <v>148</v>
      </c>
      <c r="C150" s="140">
        <v>20193632</v>
      </c>
      <c r="D150" s="140" t="s">
        <v>63</v>
      </c>
      <c r="E150" s="140"/>
    </row>
    <row r="151" spans="1:5" s="2" customFormat="1" ht="17.5" x14ac:dyDescent="0.25">
      <c r="A151" s="250"/>
      <c r="B151" s="73">
        <v>149</v>
      </c>
      <c r="C151" s="140">
        <v>20193633</v>
      </c>
      <c r="D151" s="140" t="s">
        <v>63</v>
      </c>
      <c r="E151" s="140"/>
    </row>
    <row r="152" spans="1:5" s="2" customFormat="1" ht="17.5" x14ac:dyDescent="0.25">
      <c r="A152" s="250"/>
      <c r="B152" s="73">
        <v>150</v>
      </c>
      <c r="C152" s="140">
        <v>20193634</v>
      </c>
      <c r="D152" s="140" t="s">
        <v>63</v>
      </c>
      <c r="E152" s="140"/>
    </row>
    <row r="153" spans="1:5" s="2" customFormat="1" ht="17.5" x14ac:dyDescent="0.25">
      <c r="A153" s="250"/>
      <c r="B153" s="73">
        <v>151</v>
      </c>
      <c r="C153" s="140">
        <v>20193635</v>
      </c>
      <c r="D153" s="140" t="s">
        <v>63</v>
      </c>
      <c r="E153" s="140"/>
    </row>
    <row r="154" spans="1:5" s="2" customFormat="1" ht="17.5" x14ac:dyDescent="0.25">
      <c r="A154" s="250"/>
      <c r="B154" s="73">
        <v>152</v>
      </c>
      <c r="C154" s="140">
        <v>20202731</v>
      </c>
      <c r="D154" s="140" t="s">
        <v>63</v>
      </c>
      <c r="E154" s="122"/>
    </row>
    <row r="155" spans="1:5" s="2" customFormat="1" ht="17.5" x14ac:dyDescent="0.25">
      <c r="A155" s="250"/>
      <c r="B155" s="73">
        <v>153</v>
      </c>
      <c r="C155" s="140">
        <v>20202831</v>
      </c>
      <c r="D155" s="140" t="s">
        <v>63</v>
      </c>
      <c r="E155" s="122"/>
    </row>
    <row r="156" spans="1:5" s="2" customFormat="1" ht="17.5" x14ac:dyDescent="0.25">
      <c r="A156" s="250"/>
      <c r="B156" s="73">
        <v>154</v>
      </c>
      <c r="C156" s="140">
        <v>20202832</v>
      </c>
      <c r="D156" s="140" t="s">
        <v>63</v>
      </c>
      <c r="E156" s="122"/>
    </row>
    <row r="157" spans="1:5" s="2" customFormat="1" ht="17.5" x14ac:dyDescent="0.25">
      <c r="A157" s="250"/>
      <c r="B157" s="73">
        <v>155</v>
      </c>
      <c r="C157" s="140">
        <v>20202833</v>
      </c>
      <c r="D157" s="140" t="s">
        <v>63</v>
      </c>
      <c r="E157" s="122"/>
    </row>
    <row r="158" spans="1:5" s="2" customFormat="1" ht="17.5" x14ac:dyDescent="0.25">
      <c r="A158" s="250"/>
      <c r="B158" s="73">
        <v>156</v>
      </c>
      <c r="C158" s="140">
        <v>20202841</v>
      </c>
      <c r="D158" s="140"/>
      <c r="E158" s="140" t="s">
        <v>67</v>
      </c>
    </row>
    <row r="159" spans="1:5" s="2" customFormat="1" ht="17.5" x14ac:dyDescent="0.25">
      <c r="A159" s="250"/>
      <c r="B159" s="73">
        <v>157</v>
      </c>
      <c r="C159" s="140">
        <v>20202842</v>
      </c>
      <c r="D159" s="140"/>
      <c r="E159" s="140" t="s">
        <v>67</v>
      </c>
    </row>
    <row r="160" spans="1:5" s="2" customFormat="1" ht="17.5" x14ac:dyDescent="0.25">
      <c r="A160" s="250"/>
      <c r="B160" s="73">
        <v>158</v>
      </c>
      <c r="C160" s="140">
        <v>20202843</v>
      </c>
      <c r="D160" s="140"/>
      <c r="E160" s="140" t="s">
        <v>67</v>
      </c>
    </row>
    <row r="161" spans="1:5" s="2" customFormat="1" ht="17.5" x14ac:dyDescent="0.25">
      <c r="A161" s="250"/>
      <c r="B161" s="73">
        <v>159</v>
      </c>
      <c r="C161" s="140">
        <v>20202844</v>
      </c>
      <c r="D161" s="140"/>
      <c r="E161" s="140" t="s">
        <v>67</v>
      </c>
    </row>
    <row r="162" spans="1:5" s="2" customFormat="1" ht="17.5" x14ac:dyDescent="0.25">
      <c r="A162" s="250"/>
      <c r="B162" s="73">
        <v>160</v>
      </c>
      <c r="C162" s="140">
        <v>20202931</v>
      </c>
      <c r="D162" s="140" t="s">
        <v>63</v>
      </c>
      <c r="E162" s="122"/>
    </row>
    <row r="163" spans="1:5" s="2" customFormat="1" ht="17.5" x14ac:dyDescent="0.25">
      <c r="A163" s="250"/>
      <c r="B163" s="73">
        <v>161</v>
      </c>
      <c r="C163" s="140">
        <v>20202932</v>
      </c>
      <c r="D163" s="140" t="s">
        <v>63</v>
      </c>
      <c r="E163" s="122"/>
    </row>
    <row r="164" spans="1:5" s="2" customFormat="1" ht="17.5" x14ac:dyDescent="0.25">
      <c r="A164" s="250"/>
      <c r="B164" s="73">
        <v>162</v>
      </c>
      <c r="C164" s="140">
        <v>20202933</v>
      </c>
      <c r="D164" s="140" t="s">
        <v>63</v>
      </c>
      <c r="E164" s="122"/>
    </row>
    <row r="165" spans="1:5" s="2" customFormat="1" ht="17.5" x14ac:dyDescent="0.25">
      <c r="A165" s="250"/>
      <c r="B165" s="73">
        <v>163</v>
      </c>
      <c r="C165" s="140">
        <v>20203031</v>
      </c>
      <c r="D165" s="140" t="s">
        <v>63</v>
      </c>
      <c r="E165" s="122"/>
    </row>
    <row r="166" spans="1:5" s="2" customFormat="1" ht="17.5" x14ac:dyDescent="0.25">
      <c r="A166" s="250"/>
      <c r="B166" s="73">
        <v>164</v>
      </c>
      <c r="C166" s="140">
        <v>20203032</v>
      </c>
      <c r="D166" s="140" t="s">
        <v>63</v>
      </c>
      <c r="E166" s="122"/>
    </row>
    <row r="167" spans="1:5" s="2" customFormat="1" ht="17.5" x14ac:dyDescent="0.25">
      <c r="A167" s="250"/>
      <c r="B167" s="73">
        <v>165</v>
      </c>
      <c r="C167" s="140">
        <v>20203033</v>
      </c>
      <c r="D167" s="140" t="s">
        <v>63</v>
      </c>
      <c r="E167" s="122"/>
    </row>
    <row r="168" spans="1:5" s="2" customFormat="1" ht="17.5" x14ac:dyDescent="0.25">
      <c r="A168" s="250"/>
      <c r="B168" s="73">
        <v>166</v>
      </c>
      <c r="C168" s="140">
        <v>20203034</v>
      </c>
      <c r="D168" s="140" t="s">
        <v>63</v>
      </c>
      <c r="E168" s="122"/>
    </row>
    <row r="169" spans="1:5" s="2" customFormat="1" ht="17.5" x14ac:dyDescent="0.25">
      <c r="A169" s="250"/>
      <c r="B169" s="73">
        <v>167</v>
      </c>
      <c r="C169" s="140">
        <v>20203035</v>
      </c>
      <c r="D169" s="140" t="s">
        <v>63</v>
      </c>
      <c r="E169" s="122"/>
    </row>
    <row r="170" spans="1:5" s="2" customFormat="1" ht="17.5" x14ac:dyDescent="0.25">
      <c r="A170" s="250"/>
      <c r="B170" s="73">
        <v>168</v>
      </c>
      <c r="C170" s="140">
        <v>20203036</v>
      </c>
      <c r="D170" s="140" t="s">
        <v>63</v>
      </c>
      <c r="E170" s="122"/>
    </row>
    <row r="171" spans="1:5" s="2" customFormat="1" ht="17.5" x14ac:dyDescent="0.25">
      <c r="A171" s="250"/>
      <c r="B171" s="73">
        <v>169</v>
      </c>
      <c r="C171" s="140">
        <v>20203631</v>
      </c>
      <c r="D171" s="140" t="s">
        <v>63</v>
      </c>
      <c r="E171" s="122"/>
    </row>
    <row r="172" spans="1:5" s="2" customFormat="1" ht="17.5" x14ac:dyDescent="0.25">
      <c r="A172" s="250"/>
      <c r="B172" s="73">
        <v>170</v>
      </c>
      <c r="C172" s="140">
        <v>20203632</v>
      </c>
      <c r="D172" s="140" t="s">
        <v>63</v>
      </c>
      <c r="E172" s="122"/>
    </row>
    <row r="173" spans="1:5" s="2" customFormat="1" ht="17.5" x14ac:dyDescent="0.25">
      <c r="A173" s="250"/>
      <c r="B173" s="73">
        <v>171</v>
      </c>
      <c r="C173" s="140">
        <v>20203633</v>
      </c>
      <c r="D173" s="140" t="s">
        <v>63</v>
      </c>
      <c r="E173" s="122"/>
    </row>
    <row r="174" spans="1:5" s="2" customFormat="1" ht="17.5" x14ac:dyDescent="0.25">
      <c r="A174" s="250"/>
      <c r="B174" s="73">
        <v>172</v>
      </c>
      <c r="C174" s="140">
        <v>20203634</v>
      </c>
      <c r="D174" s="140" t="s">
        <v>63</v>
      </c>
      <c r="E174" s="122"/>
    </row>
    <row r="175" spans="1:5" s="2" customFormat="1" ht="17.5" x14ac:dyDescent="0.25">
      <c r="A175" s="250"/>
      <c r="B175" s="73">
        <v>173</v>
      </c>
      <c r="C175" s="140">
        <v>20203635</v>
      </c>
      <c r="D175" s="140" t="s">
        <v>63</v>
      </c>
      <c r="E175" s="122"/>
    </row>
    <row r="176" spans="1:5" s="2" customFormat="1" ht="17.5" x14ac:dyDescent="0.25">
      <c r="A176" s="250"/>
      <c r="B176" s="73">
        <v>174</v>
      </c>
      <c r="C176" s="140">
        <v>20203641</v>
      </c>
      <c r="D176" s="140"/>
      <c r="E176" s="140" t="s">
        <v>67</v>
      </c>
    </row>
    <row r="177" spans="1:5" s="2" customFormat="1" ht="17.5" x14ac:dyDescent="0.25">
      <c r="A177" s="250"/>
      <c r="B177" s="73">
        <v>175</v>
      </c>
      <c r="C177" s="140">
        <v>20212731</v>
      </c>
      <c r="D177" s="140" t="s">
        <v>63</v>
      </c>
      <c r="E177" s="140"/>
    </row>
    <row r="178" spans="1:5" s="2" customFormat="1" ht="17.5" x14ac:dyDescent="0.25">
      <c r="A178" s="250"/>
      <c r="B178" s="73">
        <v>176</v>
      </c>
      <c r="C178" s="140">
        <v>20212831</v>
      </c>
      <c r="D178" s="140" t="s">
        <v>63</v>
      </c>
      <c r="E178" s="140"/>
    </row>
    <row r="179" spans="1:5" s="2" customFormat="1" ht="17.5" x14ac:dyDescent="0.25">
      <c r="A179" s="250"/>
      <c r="B179" s="73">
        <v>177</v>
      </c>
      <c r="C179" s="140">
        <v>20212832</v>
      </c>
      <c r="D179" s="140" t="s">
        <v>63</v>
      </c>
      <c r="E179" s="140"/>
    </row>
    <row r="180" spans="1:5" s="2" customFormat="1" ht="17.5" x14ac:dyDescent="0.25">
      <c r="A180" s="250"/>
      <c r="B180" s="73">
        <v>178</v>
      </c>
      <c r="C180" s="140">
        <v>20212841</v>
      </c>
      <c r="D180" s="140" t="s">
        <v>63</v>
      </c>
      <c r="E180" s="140"/>
    </row>
    <row r="181" spans="1:5" s="2" customFormat="1" ht="17.5" x14ac:dyDescent="0.25">
      <c r="A181" s="250"/>
      <c r="B181" s="73">
        <v>179</v>
      </c>
      <c r="C181" s="140">
        <v>20212842</v>
      </c>
      <c r="D181" s="140" t="s">
        <v>63</v>
      </c>
      <c r="E181" s="140"/>
    </row>
    <row r="182" spans="1:5" s="2" customFormat="1" ht="17.5" x14ac:dyDescent="0.25">
      <c r="A182" s="250"/>
      <c r="B182" s="73">
        <v>180</v>
      </c>
      <c r="C182" s="140">
        <v>20212843</v>
      </c>
      <c r="D182" s="140" t="s">
        <v>63</v>
      </c>
      <c r="E182" s="140"/>
    </row>
    <row r="183" spans="1:5" s="2" customFormat="1" ht="17.5" x14ac:dyDescent="0.25">
      <c r="A183" s="250"/>
      <c r="B183" s="73">
        <v>181</v>
      </c>
      <c r="C183" s="140">
        <v>20212931</v>
      </c>
      <c r="D183" s="140" t="s">
        <v>63</v>
      </c>
      <c r="E183" s="140"/>
    </row>
    <row r="184" spans="1:5" s="2" customFormat="1" ht="17.5" x14ac:dyDescent="0.25">
      <c r="A184" s="250"/>
      <c r="B184" s="73">
        <v>182</v>
      </c>
      <c r="C184" s="140">
        <v>20212932</v>
      </c>
      <c r="D184" s="140" t="s">
        <v>63</v>
      </c>
      <c r="E184" s="140"/>
    </row>
    <row r="185" spans="1:5" s="2" customFormat="1" ht="17.5" x14ac:dyDescent="0.25">
      <c r="A185" s="250"/>
      <c r="B185" s="73">
        <v>183</v>
      </c>
      <c r="C185" s="140">
        <v>20212933</v>
      </c>
      <c r="D185" s="140" t="s">
        <v>63</v>
      </c>
      <c r="E185" s="140"/>
    </row>
    <row r="186" spans="1:5" s="2" customFormat="1" ht="17.5" x14ac:dyDescent="0.25">
      <c r="A186" s="250"/>
      <c r="B186" s="73">
        <v>184</v>
      </c>
      <c r="C186" s="140">
        <v>20212941</v>
      </c>
      <c r="D186" s="140" t="s">
        <v>63</v>
      </c>
      <c r="E186" s="140"/>
    </row>
    <row r="187" spans="1:5" s="2" customFormat="1" ht="17.5" x14ac:dyDescent="0.25">
      <c r="A187" s="250"/>
      <c r="B187" s="73">
        <v>185</v>
      </c>
      <c r="C187" s="140">
        <v>20213031</v>
      </c>
      <c r="D187" s="140" t="s">
        <v>63</v>
      </c>
      <c r="E187" s="140"/>
    </row>
    <row r="188" spans="1:5" s="2" customFormat="1" ht="17.5" x14ac:dyDescent="0.25">
      <c r="A188" s="250"/>
      <c r="B188" s="73">
        <v>186</v>
      </c>
      <c r="C188" s="140">
        <v>20213032</v>
      </c>
      <c r="D188" s="140" t="s">
        <v>63</v>
      </c>
      <c r="E188" s="140"/>
    </row>
    <row r="189" spans="1:5" s="2" customFormat="1" ht="17.5" x14ac:dyDescent="0.25">
      <c r="A189" s="250"/>
      <c r="B189" s="73">
        <v>187</v>
      </c>
      <c r="C189" s="140">
        <v>20213033</v>
      </c>
      <c r="D189" s="140" t="s">
        <v>63</v>
      </c>
      <c r="E189" s="140"/>
    </row>
    <row r="190" spans="1:5" s="2" customFormat="1" ht="17.5" x14ac:dyDescent="0.25">
      <c r="A190" s="250"/>
      <c r="B190" s="73">
        <v>188</v>
      </c>
      <c r="C190" s="140">
        <v>20213631</v>
      </c>
      <c r="D190" s="140" t="s">
        <v>63</v>
      </c>
      <c r="E190" s="140"/>
    </row>
    <row r="191" spans="1:5" s="2" customFormat="1" ht="17.5" x14ac:dyDescent="0.25">
      <c r="A191" s="250"/>
      <c r="B191" s="73">
        <v>189</v>
      </c>
      <c r="C191" s="140">
        <v>20213632</v>
      </c>
      <c r="D191" s="140" t="s">
        <v>63</v>
      </c>
      <c r="E191" s="140"/>
    </row>
    <row r="192" spans="1:5" s="2" customFormat="1" ht="17.5" x14ac:dyDescent="0.25">
      <c r="A192" s="250"/>
      <c r="B192" s="73">
        <v>190</v>
      </c>
      <c r="C192" s="140">
        <v>20213633</v>
      </c>
      <c r="D192" s="140" t="s">
        <v>63</v>
      </c>
      <c r="E192" s="140"/>
    </row>
    <row r="193" spans="1:5" s="2" customFormat="1" ht="17.5" x14ac:dyDescent="0.25">
      <c r="A193" s="250"/>
      <c r="B193" s="73">
        <v>191</v>
      </c>
      <c r="C193" s="140">
        <v>20213634</v>
      </c>
      <c r="D193" s="140" t="s">
        <v>63</v>
      </c>
      <c r="E193" s="140"/>
    </row>
    <row r="194" spans="1:5" s="2" customFormat="1" ht="17.5" x14ac:dyDescent="0.25">
      <c r="A194" s="250"/>
      <c r="B194" s="73">
        <v>192</v>
      </c>
      <c r="C194" s="140">
        <v>20213635</v>
      </c>
      <c r="D194" s="140" t="s">
        <v>63</v>
      </c>
      <c r="E194" s="140"/>
    </row>
    <row r="195" spans="1:5" s="2" customFormat="1" ht="17.5" x14ac:dyDescent="0.25">
      <c r="A195" s="250"/>
      <c r="B195" s="73">
        <v>193</v>
      </c>
      <c r="C195" s="140">
        <v>20213641</v>
      </c>
      <c r="D195" s="140" t="s">
        <v>63</v>
      </c>
      <c r="E195" s="140"/>
    </row>
    <row r="196" spans="1:5" s="2" customFormat="1" ht="17.5" x14ac:dyDescent="0.25">
      <c r="A196" s="251"/>
      <c r="B196" s="73">
        <v>194</v>
      </c>
      <c r="C196" s="140">
        <v>20213642</v>
      </c>
      <c r="D196" s="140" t="s">
        <v>63</v>
      </c>
      <c r="E196" s="140"/>
    </row>
    <row r="197" spans="1:5" s="2" customFormat="1" ht="17.5" x14ac:dyDescent="0.25">
      <c r="A197" s="250" t="s">
        <v>4</v>
      </c>
      <c r="B197" s="73">
        <v>195</v>
      </c>
      <c r="C197" s="141">
        <v>20182331</v>
      </c>
      <c r="D197" s="141" t="s">
        <v>63</v>
      </c>
      <c r="E197" s="87"/>
    </row>
    <row r="198" spans="1:5" s="2" customFormat="1" ht="17.5" x14ac:dyDescent="0.25">
      <c r="A198" s="250"/>
      <c r="B198" s="73">
        <v>196</v>
      </c>
      <c r="C198" s="141">
        <v>20182332</v>
      </c>
      <c r="D198" s="141" t="s">
        <v>63</v>
      </c>
      <c r="E198" s="87"/>
    </row>
    <row r="199" spans="1:5" ht="17.5" x14ac:dyDescent="0.25">
      <c r="A199" s="250"/>
      <c r="B199" s="73">
        <v>197</v>
      </c>
      <c r="C199" s="141">
        <v>20192331</v>
      </c>
      <c r="D199" s="141" t="s">
        <v>63</v>
      </c>
      <c r="E199" s="104"/>
    </row>
    <row r="200" spans="1:5" ht="17.5" x14ac:dyDescent="0.25">
      <c r="A200" s="250"/>
      <c r="B200" s="73">
        <v>198</v>
      </c>
      <c r="C200" s="141">
        <v>20192332</v>
      </c>
      <c r="D200" s="141" t="s">
        <v>63</v>
      </c>
      <c r="E200" s="87"/>
    </row>
    <row r="201" spans="1:5" ht="17.5" x14ac:dyDescent="0.25">
      <c r="A201" s="250"/>
      <c r="B201" s="73">
        <v>199</v>
      </c>
      <c r="C201" s="141">
        <v>20202331</v>
      </c>
      <c r="D201" s="141" t="s">
        <v>63</v>
      </c>
      <c r="E201" s="87"/>
    </row>
    <row r="202" spans="1:5" ht="17.5" x14ac:dyDescent="0.25">
      <c r="A202" s="250"/>
      <c r="B202" s="73">
        <v>200</v>
      </c>
      <c r="C202" s="141">
        <v>20202332</v>
      </c>
      <c r="D202" s="141" t="s">
        <v>63</v>
      </c>
      <c r="E202" s="87"/>
    </row>
    <row r="203" spans="1:5" ht="17.5" x14ac:dyDescent="0.25">
      <c r="A203" s="250"/>
      <c r="B203" s="73">
        <v>201</v>
      </c>
      <c r="C203" s="141">
        <v>20212331</v>
      </c>
      <c r="D203" s="141" t="s">
        <v>63</v>
      </c>
      <c r="E203" s="87"/>
    </row>
    <row r="204" spans="1:5" ht="17.5" x14ac:dyDescent="0.25">
      <c r="A204" s="250"/>
      <c r="B204" s="88">
        <v>202</v>
      </c>
      <c r="C204" s="141">
        <v>20212332</v>
      </c>
      <c r="D204" s="141" t="s">
        <v>63</v>
      </c>
      <c r="E204" s="104"/>
    </row>
    <row r="205" spans="1:5" ht="17.5" x14ac:dyDescent="0.25">
      <c r="A205" s="251"/>
      <c r="B205" s="108">
        <v>203</v>
      </c>
      <c r="C205" s="141">
        <v>20212333</v>
      </c>
      <c r="D205" s="141" t="s">
        <v>63</v>
      </c>
      <c r="E205" s="110"/>
    </row>
    <row r="206" spans="1:5" ht="17.5" x14ac:dyDescent="0.25">
      <c r="B206" s="74"/>
    </row>
    <row r="207" spans="1:5" ht="17.5" x14ac:dyDescent="0.25">
      <c r="B207" s="74"/>
    </row>
    <row r="208" spans="1:5" x14ac:dyDescent="0.25">
      <c r="B208" s="75"/>
    </row>
    <row r="209" spans="2:2" x14ac:dyDescent="0.25">
      <c r="B209" s="75"/>
    </row>
  </sheetData>
  <mergeCells count="5">
    <mergeCell ref="A1:E1"/>
    <mergeCell ref="A50:A115"/>
    <mergeCell ref="A116:A196"/>
    <mergeCell ref="A197:A205"/>
    <mergeCell ref="A3:A49"/>
  </mergeCells>
  <phoneticPr fontId="33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0"/>
  <sheetViews>
    <sheetView zoomScaleNormal="100" workbookViewId="0">
      <selection activeCell="A3" sqref="A3:A49"/>
    </sheetView>
  </sheetViews>
  <sheetFormatPr defaultColWidth="9" defaultRowHeight="14" x14ac:dyDescent="0.25"/>
  <cols>
    <col min="1" max="1" width="20.08984375" customWidth="1"/>
    <col min="2" max="2" width="7.36328125" style="3" customWidth="1"/>
    <col min="3" max="3" width="18.6328125" customWidth="1"/>
    <col min="4" max="4" width="16.90625" customWidth="1"/>
    <col min="5" max="5" width="20.6328125" customWidth="1"/>
    <col min="6" max="6" width="16.90625" style="40" customWidth="1"/>
    <col min="7" max="7" width="21" customWidth="1"/>
    <col min="8" max="8" width="55.7265625" bestFit="1" customWidth="1"/>
    <col min="10" max="10" width="9" customWidth="1"/>
  </cols>
  <sheetData>
    <row r="1" spans="1:8" ht="23" x14ac:dyDescent="0.25">
      <c r="A1" s="160" t="s">
        <v>68</v>
      </c>
      <c r="B1" s="160"/>
      <c r="C1" s="161"/>
      <c r="D1" s="161"/>
      <c r="E1" s="161"/>
      <c r="F1" s="161"/>
      <c r="G1" s="161"/>
      <c r="H1" s="161"/>
    </row>
    <row r="2" spans="1:8" s="43" customFormat="1" ht="21" customHeight="1" x14ac:dyDescent="0.25">
      <c r="A2" s="34" t="s">
        <v>16</v>
      </c>
      <c r="B2" s="34" t="s">
        <v>17</v>
      </c>
      <c r="C2" s="34" t="s">
        <v>18</v>
      </c>
      <c r="D2" s="34" t="s">
        <v>19</v>
      </c>
      <c r="E2" s="34" t="s">
        <v>20</v>
      </c>
      <c r="F2" s="38" t="s">
        <v>21</v>
      </c>
      <c r="G2" s="34" t="s">
        <v>22</v>
      </c>
      <c r="H2" s="34" t="s">
        <v>23</v>
      </c>
    </row>
    <row r="3" spans="1:8" s="43" customFormat="1" ht="17.5" x14ac:dyDescent="0.25">
      <c r="A3" s="168" t="s">
        <v>64</v>
      </c>
      <c r="B3" s="60">
        <v>1</v>
      </c>
      <c r="C3" s="127">
        <v>20182131</v>
      </c>
      <c r="D3" s="127"/>
      <c r="E3" s="127">
        <v>47</v>
      </c>
      <c r="F3" s="77">
        <f t="shared" ref="F3:F49" si="0">D3/E3</f>
        <v>0</v>
      </c>
      <c r="G3" s="127"/>
      <c r="H3" s="127" t="s">
        <v>67</v>
      </c>
    </row>
    <row r="4" spans="1:8" s="43" customFormat="1" ht="17.5" x14ac:dyDescent="0.25">
      <c r="A4" s="169"/>
      <c r="B4" s="60">
        <v>2</v>
      </c>
      <c r="C4" s="127">
        <v>20182132</v>
      </c>
      <c r="D4" s="127"/>
      <c r="E4" s="127">
        <v>29</v>
      </c>
      <c r="F4" s="77">
        <f t="shared" si="0"/>
        <v>0</v>
      </c>
      <c r="G4" s="127"/>
      <c r="H4" s="127" t="s">
        <v>67</v>
      </c>
    </row>
    <row r="5" spans="1:8" s="43" customFormat="1" ht="17.5" x14ac:dyDescent="0.25">
      <c r="A5" s="169"/>
      <c r="B5" s="63">
        <v>3</v>
      </c>
      <c r="C5" s="127">
        <v>20182133</v>
      </c>
      <c r="D5" s="127"/>
      <c r="E5" s="127">
        <v>45</v>
      </c>
      <c r="F5" s="77">
        <f t="shared" si="0"/>
        <v>0</v>
      </c>
      <c r="G5" s="127"/>
      <c r="H5" s="127" t="s">
        <v>67</v>
      </c>
    </row>
    <row r="6" spans="1:8" s="43" customFormat="1" ht="17.5" x14ac:dyDescent="0.25">
      <c r="A6" s="169"/>
      <c r="B6" s="60">
        <v>4</v>
      </c>
      <c r="C6" s="127">
        <v>20182134</v>
      </c>
      <c r="D6" s="127"/>
      <c r="E6" s="127">
        <v>38</v>
      </c>
      <c r="F6" s="77">
        <f t="shared" si="0"/>
        <v>0</v>
      </c>
      <c r="G6" s="127"/>
      <c r="H6" s="127" t="s">
        <v>67</v>
      </c>
    </row>
    <row r="7" spans="1:8" s="43" customFormat="1" ht="17.5" x14ac:dyDescent="0.25">
      <c r="A7" s="169"/>
      <c r="B7" s="63">
        <v>5</v>
      </c>
      <c r="C7" s="127">
        <v>20182135</v>
      </c>
      <c r="D7" s="127"/>
      <c r="E7" s="127">
        <v>43</v>
      </c>
      <c r="F7" s="77">
        <f t="shared" si="0"/>
        <v>0</v>
      </c>
      <c r="G7" s="127"/>
      <c r="H7" s="127" t="s">
        <v>67</v>
      </c>
    </row>
    <row r="8" spans="1:8" s="43" customFormat="1" ht="17.5" x14ac:dyDescent="0.25">
      <c r="A8" s="169"/>
      <c r="B8" s="63">
        <v>6</v>
      </c>
      <c r="C8" s="127">
        <v>20182136</v>
      </c>
      <c r="D8" s="127"/>
      <c r="E8" s="127">
        <v>40</v>
      </c>
      <c r="F8" s="77">
        <f t="shared" si="0"/>
        <v>0</v>
      </c>
      <c r="G8" s="127"/>
      <c r="H8" s="127" t="s">
        <v>67</v>
      </c>
    </row>
    <row r="9" spans="1:8" s="43" customFormat="1" ht="17.5" x14ac:dyDescent="0.25">
      <c r="A9" s="169"/>
      <c r="B9" s="63">
        <v>7</v>
      </c>
      <c r="C9" s="127">
        <v>20182137</v>
      </c>
      <c r="D9" s="127"/>
      <c r="E9" s="80">
        <v>39</v>
      </c>
      <c r="F9" s="77">
        <f t="shared" si="0"/>
        <v>0</v>
      </c>
      <c r="G9" s="127"/>
      <c r="H9" s="127" t="s">
        <v>67</v>
      </c>
    </row>
    <row r="10" spans="1:8" s="43" customFormat="1" ht="17.5" x14ac:dyDescent="0.25">
      <c r="A10" s="169"/>
      <c r="B10" s="63">
        <v>8</v>
      </c>
      <c r="C10" s="127">
        <v>20183131</v>
      </c>
      <c r="D10" s="127"/>
      <c r="E10" s="127">
        <v>45</v>
      </c>
      <c r="F10" s="77">
        <f t="shared" si="0"/>
        <v>0</v>
      </c>
      <c r="G10" s="127"/>
      <c r="H10" s="127" t="s">
        <v>67</v>
      </c>
    </row>
    <row r="11" spans="1:8" s="43" customFormat="1" ht="17.5" x14ac:dyDescent="0.25">
      <c r="A11" s="169"/>
      <c r="B11" s="63">
        <v>9</v>
      </c>
      <c r="C11" s="127">
        <v>20183132</v>
      </c>
      <c r="D11" s="127"/>
      <c r="E11" s="127">
        <v>45</v>
      </c>
      <c r="F11" s="77">
        <f t="shared" si="0"/>
        <v>0</v>
      </c>
      <c r="G11" s="127"/>
      <c r="H11" s="127" t="s">
        <v>67</v>
      </c>
    </row>
    <row r="12" spans="1:8" s="43" customFormat="1" ht="17.5" x14ac:dyDescent="0.25">
      <c r="A12" s="169"/>
      <c r="B12" s="63">
        <v>10</v>
      </c>
      <c r="C12" s="127">
        <v>20192131</v>
      </c>
      <c r="D12" s="127">
        <v>0</v>
      </c>
      <c r="E12" s="127">
        <v>49</v>
      </c>
      <c r="F12" s="77">
        <f t="shared" si="0"/>
        <v>0</v>
      </c>
      <c r="G12" s="127">
        <f t="shared" ref="G12:G49" si="1">RANK(F12,$F$3:$F$49,1)</f>
        <v>1</v>
      </c>
      <c r="H12" s="127"/>
    </row>
    <row r="13" spans="1:8" s="43" customFormat="1" ht="17.5" x14ac:dyDescent="0.25">
      <c r="A13" s="169"/>
      <c r="B13" s="63">
        <v>11</v>
      </c>
      <c r="C13" s="127">
        <v>20192132</v>
      </c>
      <c r="D13" s="127">
        <v>0</v>
      </c>
      <c r="E13" s="127">
        <v>23</v>
      </c>
      <c r="F13" s="77">
        <f t="shared" si="0"/>
        <v>0</v>
      </c>
      <c r="G13" s="127">
        <f t="shared" si="1"/>
        <v>1</v>
      </c>
      <c r="H13" s="127"/>
    </row>
    <row r="14" spans="1:8" s="43" customFormat="1" ht="17.5" x14ac:dyDescent="0.25">
      <c r="A14" s="169"/>
      <c r="B14" s="63">
        <v>12</v>
      </c>
      <c r="C14" s="127">
        <v>20192133</v>
      </c>
      <c r="D14" s="127">
        <v>0</v>
      </c>
      <c r="E14" s="127">
        <v>38</v>
      </c>
      <c r="F14" s="77">
        <f t="shared" si="0"/>
        <v>0</v>
      </c>
      <c r="G14" s="127">
        <f t="shared" si="1"/>
        <v>1</v>
      </c>
      <c r="H14" s="127"/>
    </row>
    <row r="15" spans="1:8" s="43" customFormat="1" ht="17.5" x14ac:dyDescent="0.25">
      <c r="A15" s="169"/>
      <c r="B15" s="63">
        <v>13</v>
      </c>
      <c r="C15" s="127">
        <v>20192134</v>
      </c>
      <c r="D15" s="127">
        <v>0</v>
      </c>
      <c r="E15" s="127">
        <v>35</v>
      </c>
      <c r="F15" s="77">
        <f t="shared" si="0"/>
        <v>0</v>
      </c>
      <c r="G15" s="127">
        <f t="shared" si="1"/>
        <v>1</v>
      </c>
      <c r="H15" s="127"/>
    </row>
    <row r="16" spans="1:8" s="43" customFormat="1" ht="17.5" x14ac:dyDescent="0.25">
      <c r="A16" s="169"/>
      <c r="B16" s="63">
        <v>14</v>
      </c>
      <c r="C16" s="127">
        <v>20192135</v>
      </c>
      <c r="D16" s="127">
        <v>0</v>
      </c>
      <c r="E16" s="127">
        <v>47</v>
      </c>
      <c r="F16" s="77">
        <f t="shared" si="0"/>
        <v>0</v>
      </c>
      <c r="G16" s="127">
        <f t="shared" si="1"/>
        <v>1</v>
      </c>
      <c r="H16" s="127"/>
    </row>
    <row r="17" spans="1:11" s="43" customFormat="1" ht="17.5" x14ac:dyDescent="0.25">
      <c r="A17" s="169"/>
      <c r="B17" s="92">
        <v>15</v>
      </c>
      <c r="C17" s="127">
        <v>20192136</v>
      </c>
      <c r="D17" s="127">
        <v>0</v>
      </c>
      <c r="E17" s="127">
        <v>40</v>
      </c>
      <c r="F17" s="77">
        <f t="shared" si="0"/>
        <v>0</v>
      </c>
      <c r="G17" s="127">
        <f t="shared" si="1"/>
        <v>1</v>
      </c>
      <c r="H17" s="127"/>
    </row>
    <row r="18" spans="1:11" s="43" customFormat="1" ht="17.5" x14ac:dyDescent="0.25">
      <c r="A18" s="169"/>
      <c r="B18" s="92">
        <v>16</v>
      </c>
      <c r="C18" s="127">
        <v>20192137</v>
      </c>
      <c r="D18" s="127">
        <v>0</v>
      </c>
      <c r="E18" s="127">
        <v>40</v>
      </c>
      <c r="F18" s="77">
        <f t="shared" si="0"/>
        <v>0</v>
      </c>
      <c r="G18" s="127">
        <f t="shared" si="1"/>
        <v>1</v>
      </c>
      <c r="H18" s="127"/>
    </row>
    <row r="19" spans="1:11" s="43" customFormat="1" ht="17.5" x14ac:dyDescent="0.25">
      <c r="A19" s="169"/>
      <c r="B19" s="92">
        <v>17</v>
      </c>
      <c r="C19" s="127">
        <v>20193131</v>
      </c>
      <c r="D19" s="127">
        <v>0</v>
      </c>
      <c r="E19" s="127">
        <v>47</v>
      </c>
      <c r="F19" s="77">
        <f t="shared" si="0"/>
        <v>0</v>
      </c>
      <c r="G19" s="127">
        <f t="shared" si="1"/>
        <v>1</v>
      </c>
      <c r="H19" s="127"/>
    </row>
    <row r="20" spans="1:11" s="43" customFormat="1" ht="17.5" x14ac:dyDescent="0.25">
      <c r="A20" s="169"/>
      <c r="B20" s="92">
        <v>18</v>
      </c>
      <c r="C20" s="127">
        <v>20193132</v>
      </c>
      <c r="D20" s="127">
        <v>0</v>
      </c>
      <c r="E20" s="127">
        <v>42</v>
      </c>
      <c r="F20" s="77">
        <f t="shared" si="0"/>
        <v>0</v>
      </c>
      <c r="G20" s="127">
        <f t="shared" si="1"/>
        <v>1</v>
      </c>
      <c r="H20" s="127"/>
    </row>
    <row r="21" spans="1:11" s="43" customFormat="1" ht="17.5" x14ac:dyDescent="0.25">
      <c r="A21" s="169"/>
      <c r="B21" s="92">
        <v>19</v>
      </c>
      <c r="C21" s="127">
        <v>20202131</v>
      </c>
      <c r="D21" s="127">
        <v>0</v>
      </c>
      <c r="E21" s="127">
        <v>40</v>
      </c>
      <c r="F21" s="77">
        <f t="shared" si="0"/>
        <v>0</v>
      </c>
      <c r="G21" s="127">
        <f t="shared" si="1"/>
        <v>1</v>
      </c>
      <c r="H21" s="127"/>
    </row>
    <row r="22" spans="1:11" s="43" customFormat="1" ht="17.5" x14ac:dyDescent="0.25">
      <c r="A22" s="169"/>
      <c r="B22" s="92">
        <v>20</v>
      </c>
      <c r="C22" s="127">
        <v>20202132</v>
      </c>
      <c r="D22" s="127">
        <v>0</v>
      </c>
      <c r="E22" s="127">
        <v>38</v>
      </c>
      <c r="F22" s="77">
        <f t="shared" si="0"/>
        <v>0</v>
      </c>
      <c r="G22" s="127">
        <f t="shared" si="1"/>
        <v>1</v>
      </c>
      <c r="H22" s="127"/>
    </row>
    <row r="23" spans="1:11" s="43" customFormat="1" ht="17.5" x14ac:dyDescent="0.25">
      <c r="A23" s="169"/>
      <c r="B23" s="92">
        <v>21</v>
      </c>
      <c r="C23" s="127">
        <v>20202133</v>
      </c>
      <c r="D23" s="127">
        <v>0</v>
      </c>
      <c r="E23" s="127">
        <v>35</v>
      </c>
      <c r="F23" s="77">
        <f t="shared" si="0"/>
        <v>0</v>
      </c>
      <c r="G23" s="127">
        <f t="shared" si="1"/>
        <v>1</v>
      </c>
      <c r="H23" s="127"/>
    </row>
    <row r="24" spans="1:11" s="43" customFormat="1" ht="17.5" x14ac:dyDescent="0.25">
      <c r="A24" s="169"/>
      <c r="B24" s="92">
        <v>22</v>
      </c>
      <c r="C24" s="127">
        <v>20202134</v>
      </c>
      <c r="D24" s="127">
        <v>0</v>
      </c>
      <c r="E24" s="127">
        <v>34</v>
      </c>
      <c r="F24" s="77">
        <f t="shared" si="0"/>
        <v>0</v>
      </c>
      <c r="G24" s="127">
        <f t="shared" si="1"/>
        <v>1</v>
      </c>
      <c r="H24" s="127"/>
    </row>
    <row r="25" spans="1:11" s="43" customFormat="1" ht="17.5" x14ac:dyDescent="0.25">
      <c r="A25" s="169"/>
      <c r="B25" s="90">
        <v>23</v>
      </c>
      <c r="C25" s="95">
        <v>20202135</v>
      </c>
      <c r="D25" s="95">
        <v>11</v>
      </c>
      <c r="E25" s="95">
        <v>54</v>
      </c>
      <c r="F25" s="96">
        <f t="shared" si="0"/>
        <v>0.20370370370370369</v>
      </c>
      <c r="G25" s="95">
        <f t="shared" si="1"/>
        <v>47</v>
      </c>
      <c r="H25" s="95" t="s">
        <v>71</v>
      </c>
      <c r="K25" s="45"/>
    </row>
    <row r="26" spans="1:11" s="43" customFormat="1" ht="17.5" x14ac:dyDescent="0.25">
      <c r="A26" s="169"/>
      <c r="B26" s="92">
        <v>24</v>
      </c>
      <c r="C26" s="127">
        <v>20202136</v>
      </c>
      <c r="D26" s="127">
        <v>0</v>
      </c>
      <c r="E26" s="127">
        <v>37</v>
      </c>
      <c r="F26" s="77">
        <f t="shared" si="0"/>
        <v>0</v>
      </c>
      <c r="G26" s="127">
        <f t="shared" si="1"/>
        <v>1</v>
      </c>
      <c r="H26" s="127"/>
    </row>
    <row r="27" spans="1:11" s="43" customFormat="1" ht="17.5" x14ac:dyDescent="0.25">
      <c r="A27" s="169"/>
      <c r="B27" s="92">
        <v>25</v>
      </c>
      <c r="C27" s="127">
        <v>20202137</v>
      </c>
      <c r="D27" s="127">
        <v>0</v>
      </c>
      <c r="E27" s="127">
        <v>33</v>
      </c>
      <c r="F27" s="77">
        <f t="shared" si="0"/>
        <v>0</v>
      </c>
      <c r="G27" s="127">
        <f t="shared" si="1"/>
        <v>1</v>
      </c>
      <c r="H27" s="127"/>
    </row>
    <row r="28" spans="1:11" s="43" customFormat="1" ht="17.5" x14ac:dyDescent="0.25">
      <c r="A28" s="169"/>
      <c r="B28" s="63">
        <v>26</v>
      </c>
      <c r="C28" s="127">
        <v>20202141</v>
      </c>
      <c r="D28" s="127"/>
      <c r="E28" s="127">
        <v>33</v>
      </c>
      <c r="F28" s="77">
        <f t="shared" si="0"/>
        <v>0</v>
      </c>
      <c r="G28" s="127"/>
      <c r="H28" s="127" t="s">
        <v>67</v>
      </c>
    </row>
    <row r="29" spans="1:11" s="43" customFormat="1" ht="17.5" x14ac:dyDescent="0.25">
      <c r="A29" s="169"/>
      <c r="B29" s="63">
        <v>27</v>
      </c>
      <c r="C29" s="127">
        <v>20202142</v>
      </c>
      <c r="D29" s="127"/>
      <c r="E29" s="127">
        <v>32</v>
      </c>
      <c r="F29" s="77">
        <f t="shared" si="0"/>
        <v>0</v>
      </c>
      <c r="G29" s="127"/>
      <c r="H29" s="127" t="s">
        <v>67</v>
      </c>
    </row>
    <row r="30" spans="1:11" s="43" customFormat="1" ht="17.5" x14ac:dyDescent="0.25">
      <c r="A30" s="169"/>
      <c r="B30" s="63">
        <v>28</v>
      </c>
      <c r="C30" s="127">
        <v>20202143</v>
      </c>
      <c r="D30" s="127"/>
      <c r="E30" s="127">
        <v>34</v>
      </c>
      <c r="F30" s="77">
        <f t="shared" si="0"/>
        <v>0</v>
      </c>
      <c r="G30" s="127"/>
      <c r="H30" s="127" t="s">
        <v>67</v>
      </c>
    </row>
    <row r="31" spans="1:11" s="43" customFormat="1" ht="18.5" customHeight="1" x14ac:dyDescent="0.25">
      <c r="A31" s="169"/>
      <c r="B31" s="63">
        <v>29</v>
      </c>
      <c r="C31" s="127">
        <v>20202144</v>
      </c>
      <c r="D31" s="127"/>
      <c r="E31" s="127">
        <v>33</v>
      </c>
      <c r="F31" s="77">
        <f t="shared" si="0"/>
        <v>0</v>
      </c>
      <c r="G31" s="127"/>
      <c r="H31" s="127" t="s">
        <v>67</v>
      </c>
    </row>
    <row r="32" spans="1:11" s="43" customFormat="1" ht="17.5" x14ac:dyDescent="0.25">
      <c r="A32" s="169"/>
      <c r="B32" s="63">
        <v>30</v>
      </c>
      <c r="C32" s="127">
        <v>20202145</v>
      </c>
      <c r="D32" s="127"/>
      <c r="E32" s="127">
        <v>36</v>
      </c>
      <c r="F32" s="77">
        <f t="shared" si="0"/>
        <v>0</v>
      </c>
      <c r="G32" s="127"/>
      <c r="H32" s="127" t="s">
        <v>67</v>
      </c>
    </row>
    <row r="33" spans="1:8" s="43" customFormat="1" ht="17.5" x14ac:dyDescent="0.25">
      <c r="A33" s="169"/>
      <c r="B33" s="63">
        <v>31</v>
      </c>
      <c r="C33" s="127">
        <v>20203131</v>
      </c>
      <c r="D33" s="127">
        <v>0</v>
      </c>
      <c r="E33" s="127">
        <v>30</v>
      </c>
      <c r="F33" s="77">
        <f t="shared" si="0"/>
        <v>0</v>
      </c>
      <c r="G33" s="127">
        <f t="shared" si="1"/>
        <v>1</v>
      </c>
      <c r="H33" s="127"/>
    </row>
    <row r="34" spans="1:8" s="43" customFormat="1" ht="17.5" x14ac:dyDescent="0.25">
      <c r="A34" s="169"/>
      <c r="B34" s="63">
        <v>32</v>
      </c>
      <c r="C34" s="127">
        <v>20203132</v>
      </c>
      <c r="D34" s="127">
        <v>0</v>
      </c>
      <c r="E34" s="127">
        <v>33</v>
      </c>
      <c r="F34" s="77">
        <f t="shared" si="0"/>
        <v>0</v>
      </c>
      <c r="G34" s="127">
        <f t="shared" si="1"/>
        <v>1</v>
      </c>
      <c r="H34" s="127"/>
    </row>
    <row r="35" spans="1:8" s="43" customFormat="1" ht="17.5" x14ac:dyDescent="0.25">
      <c r="A35" s="169"/>
      <c r="B35" s="63">
        <v>33</v>
      </c>
      <c r="C35" s="127">
        <v>20203141</v>
      </c>
      <c r="D35" s="127"/>
      <c r="E35" s="127">
        <v>47</v>
      </c>
      <c r="F35" s="77">
        <f t="shared" si="0"/>
        <v>0</v>
      </c>
      <c r="G35" s="127"/>
      <c r="H35" s="127" t="s">
        <v>67</v>
      </c>
    </row>
    <row r="36" spans="1:8" s="43" customFormat="1" ht="17.5" x14ac:dyDescent="0.25">
      <c r="A36" s="169"/>
      <c r="B36" s="63">
        <v>34</v>
      </c>
      <c r="C36" s="127">
        <v>20212131</v>
      </c>
      <c r="D36" s="127">
        <v>0</v>
      </c>
      <c r="E36" s="80">
        <v>39</v>
      </c>
      <c r="F36" s="77">
        <f t="shared" si="0"/>
        <v>0</v>
      </c>
      <c r="G36" s="127">
        <f t="shared" si="1"/>
        <v>1</v>
      </c>
      <c r="H36" s="127"/>
    </row>
    <row r="37" spans="1:8" s="43" customFormat="1" ht="17.5" x14ac:dyDescent="0.25">
      <c r="A37" s="169"/>
      <c r="B37" s="92">
        <v>35</v>
      </c>
      <c r="C37" s="127">
        <v>20212132</v>
      </c>
      <c r="D37" s="127">
        <v>0</v>
      </c>
      <c r="E37" s="80">
        <v>39</v>
      </c>
      <c r="F37" s="77">
        <f t="shared" si="0"/>
        <v>0</v>
      </c>
      <c r="G37" s="127">
        <f t="shared" si="1"/>
        <v>1</v>
      </c>
      <c r="H37" s="127"/>
    </row>
    <row r="38" spans="1:8" s="43" customFormat="1" ht="17.5" x14ac:dyDescent="0.25">
      <c r="A38" s="169"/>
      <c r="B38" s="92">
        <v>36</v>
      </c>
      <c r="C38" s="127">
        <v>20212133</v>
      </c>
      <c r="D38" s="127">
        <v>0</v>
      </c>
      <c r="E38" s="80">
        <v>39</v>
      </c>
      <c r="F38" s="77">
        <f t="shared" si="0"/>
        <v>0</v>
      </c>
      <c r="G38" s="127">
        <f t="shared" si="1"/>
        <v>1</v>
      </c>
      <c r="H38" s="127"/>
    </row>
    <row r="39" spans="1:8" s="43" customFormat="1" ht="17.5" x14ac:dyDescent="0.25">
      <c r="A39" s="169"/>
      <c r="B39" s="92">
        <v>37</v>
      </c>
      <c r="C39" s="127">
        <v>20212134</v>
      </c>
      <c r="D39" s="127">
        <v>0</v>
      </c>
      <c r="E39" s="80">
        <v>40</v>
      </c>
      <c r="F39" s="77">
        <f t="shared" si="0"/>
        <v>0</v>
      </c>
      <c r="G39" s="127">
        <f t="shared" si="1"/>
        <v>1</v>
      </c>
      <c r="H39" s="127"/>
    </row>
    <row r="40" spans="1:8" s="43" customFormat="1" ht="17.5" x14ac:dyDescent="0.25">
      <c r="A40" s="169"/>
      <c r="B40" s="92">
        <v>38</v>
      </c>
      <c r="C40" s="127">
        <v>20212135</v>
      </c>
      <c r="D40" s="127">
        <v>0</v>
      </c>
      <c r="E40" s="127">
        <v>40</v>
      </c>
      <c r="F40" s="77">
        <f t="shared" si="0"/>
        <v>0</v>
      </c>
      <c r="G40" s="127">
        <f t="shared" si="1"/>
        <v>1</v>
      </c>
      <c r="H40" s="127"/>
    </row>
    <row r="41" spans="1:8" s="43" customFormat="1" ht="17.5" x14ac:dyDescent="0.25">
      <c r="A41" s="169"/>
      <c r="B41" s="92">
        <v>39</v>
      </c>
      <c r="C41" s="127">
        <v>20212136</v>
      </c>
      <c r="D41" s="127">
        <v>0</v>
      </c>
      <c r="E41" s="127">
        <v>39</v>
      </c>
      <c r="F41" s="77">
        <f t="shared" si="0"/>
        <v>0</v>
      </c>
      <c r="G41" s="127">
        <f t="shared" si="1"/>
        <v>1</v>
      </c>
      <c r="H41" s="127"/>
    </row>
    <row r="42" spans="1:8" s="43" customFormat="1" ht="17.5" x14ac:dyDescent="0.25">
      <c r="A42" s="169"/>
      <c r="B42" s="63">
        <v>40</v>
      </c>
      <c r="C42" s="127">
        <v>20212137</v>
      </c>
      <c r="D42" s="127">
        <v>0</v>
      </c>
      <c r="E42" s="127">
        <v>38</v>
      </c>
      <c r="F42" s="77">
        <f t="shared" si="0"/>
        <v>0</v>
      </c>
      <c r="G42" s="127">
        <f t="shared" si="1"/>
        <v>1</v>
      </c>
      <c r="H42" s="127"/>
    </row>
    <row r="43" spans="1:8" s="43" customFormat="1" ht="17.5" x14ac:dyDescent="0.25">
      <c r="A43" s="169"/>
      <c r="B43" s="63">
        <v>41</v>
      </c>
      <c r="C43" s="127">
        <v>20212138</v>
      </c>
      <c r="D43" s="127">
        <v>0</v>
      </c>
      <c r="E43" s="80">
        <v>39</v>
      </c>
      <c r="F43" s="77">
        <f t="shared" si="0"/>
        <v>0</v>
      </c>
      <c r="G43" s="127">
        <f t="shared" si="1"/>
        <v>1</v>
      </c>
      <c r="H43" s="127"/>
    </row>
    <row r="44" spans="1:8" s="43" customFormat="1" ht="17.5" x14ac:dyDescent="0.25">
      <c r="A44" s="169"/>
      <c r="B44" s="63">
        <v>42</v>
      </c>
      <c r="C44" s="127">
        <v>20213131</v>
      </c>
      <c r="D44" s="127">
        <v>0</v>
      </c>
      <c r="E44" s="80">
        <v>44</v>
      </c>
      <c r="F44" s="77">
        <f t="shared" si="0"/>
        <v>0</v>
      </c>
      <c r="G44" s="127">
        <f t="shared" si="1"/>
        <v>1</v>
      </c>
      <c r="H44" s="127"/>
    </row>
    <row r="45" spans="1:8" s="43" customFormat="1" ht="17.5" x14ac:dyDescent="0.25">
      <c r="A45" s="169"/>
      <c r="B45" s="63">
        <v>43</v>
      </c>
      <c r="C45" s="127">
        <v>20212141</v>
      </c>
      <c r="D45" s="127">
        <v>0</v>
      </c>
      <c r="E45" s="80">
        <v>43</v>
      </c>
      <c r="F45" s="77">
        <f t="shared" si="0"/>
        <v>0</v>
      </c>
      <c r="G45" s="127">
        <f t="shared" si="1"/>
        <v>1</v>
      </c>
      <c r="H45" s="127"/>
    </row>
    <row r="46" spans="1:8" s="43" customFormat="1" ht="17.5" x14ac:dyDescent="0.25">
      <c r="A46" s="169"/>
      <c r="B46" s="63">
        <v>44</v>
      </c>
      <c r="C46" s="127">
        <v>20212142</v>
      </c>
      <c r="D46" s="127">
        <v>0</v>
      </c>
      <c r="E46" s="80">
        <v>41</v>
      </c>
      <c r="F46" s="77">
        <f t="shared" si="0"/>
        <v>0</v>
      </c>
      <c r="G46" s="127">
        <f t="shared" si="1"/>
        <v>1</v>
      </c>
      <c r="H46" s="127"/>
    </row>
    <row r="47" spans="1:8" s="44" customFormat="1" ht="17.5" x14ac:dyDescent="0.25">
      <c r="A47" s="169"/>
      <c r="B47" s="63">
        <v>45</v>
      </c>
      <c r="C47" s="127">
        <v>20212143</v>
      </c>
      <c r="D47" s="127">
        <v>0</v>
      </c>
      <c r="E47" s="127">
        <v>43</v>
      </c>
      <c r="F47" s="77">
        <f t="shared" si="0"/>
        <v>0</v>
      </c>
      <c r="G47" s="127">
        <f t="shared" si="1"/>
        <v>1</v>
      </c>
      <c r="H47" s="127"/>
    </row>
    <row r="48" spans="1:8" s="44" customFormat="1" ht="17.5" x14ac:dyDescent="0.25">
      <c r="A48" s="169"/>
      <c r="B48" s="63">
        <v>46</v>
      </c>
      <c r="C48" s="127">
        <v>20212144</v>
      </c>
      <c r="D48" s="127">
        <v>0</v>
      </c>
      <c r="E48" s="127">
        <v>42</v>
      </c>
      <c r="F48" s="77">
        <f t="shared" si="0"/>
        <v>0</v>
      </c>
      <c r="G48" s="127">
        <f t="shared" si="1"/>
        <v>1</v>
      </c>
      <c r="H48" s="127"/>
    </row>
    <row r="49" spans="1:8" s="44" customFormat="1" ht="17.5" x14ac:dyDescent="0.25">
      <c r="A49" s="170"/>
      <c r="B49" s="63">
        <v>47</v>
      </c>
      <c r="C49" s="127">
        <v>20212145</v>
      </c>
      <c r="D49" s="127">
        <v>0</v>
      </c>
      <c r="E49" s="127">
        <v>43</v>
      </c>
      <c r="F49" s="77">
        <f t="shared" si="0"/>
        <v>0</v>
      </c>
      <c r="G49" s="127">
        <f t="shared" si="1"/>
        <v>1</v>
      </c>
      <c r="H49" s="127"/>
    </row>
    <row r="50" spans="1:8" s="44" customFormat="1" ht="17.5" x14ac:dyDescent="0.25">
      <c r="A50" s="162" t="s">
        <v>2</v>
      </c>
      <c r="B50" s="63">
        <v>48</v>
      </c>
      <c r="C50" s="118">
        <v>20182430</v>
      </c>
      <c r="D50" s="130">
        <v>0</v>
      </c>
      <c r="E50" s="130">
        <v>42</v>
      </c>
      <c r="F50" s="76">
        <f>D50/E50</f>
        <v>0</v>
      </c>
      <c r="G50" s="130">
        <f>RANK(F50,$F$50:$F$115,1)</f>
        <v>1</v>
      </c>
      <c r="H50" s="83"/>
    </row>
    <row r="51" spans="1:8" s="44" customFormat="1" ht="17.5" x14ac:dyDescent="0.25">
      <c r="A51" s="163"/>
      <c r="B51" s="63">
        <v>49</v>
      </c>
      <c r="C51" s="118">
        <v>20182431</v>
      </c>
      <c r="D51" s="130">
        <v>0</v>
      </c>
      <c r="E51" s="130">
        <v>30</v>
      </c>
      <c r="F51" s="76">
        <f t="shared" ref="F51:F114" si="2">D51/E51</f>
        <v>0</v>
      </c>
      <c r="G51" s="130">
        <f t="shared" ref="G51:G114" si="3">RANK(F51,$F$50:$F$115,1)</f>
        <v>1</v>
      </c>
      <c r="H51" s="83"/>
    </row>
    <row r="52" spans="1:8" s="44" customFormat="1" ht="17.5" x14ac:dyDescent="0.25">
      <c r="A52" s="163"/>
      <c r="B52" s="63">
        <v>50</v>
      </c>
      <c r="C52" s="118">
        <v>20182432</v>
      </c>
      <c r="D52" s="130">
        <v>0</v>
      </c>
      <c r="E52" s="130">
        <v>44</v>
      </c>
      <c r="F52" s="76">
        <f t="shared" si="2"/>
        <v>0</v>
      </c>
      <c r="G52" s="130">
        <f t="shared" si="3"/>
        <v>1</v>
      </c>
      <c r="H52" s="83"/>
    </row>
    <row r="53" spans="1:8" s="44" customFormat="1" ht="17.5" x14ac:dyDescent="0.25">
      <c r="A53" s="163"/>
      <c r="B53" s="63">
        <v>51</v>
      </c>
      <c r="C53" s="118">
        <v>20182433</v>
      </c>
      <c r="D53" s="130">
        <v>0</v>
      </c>
      <c r="E53" s="130">
        <v>30</v>
      </c>
      <c r="F53" s="76">
        <f t="shared" si="2"/>
        <v>0</v>
      </c>
      <c r="G53" s="130">
        <f t="shared" si="3"/>
        <v>1</v>
      </c>
      <c r="H53" s="83"/>
    </row>
    <row r="54" spans="1:8" s="44" customFormat="1" ht="17.5" x14ac:dyDescent="0.25">
      <c r="A54" s="163"/>
      <c r="B54" s="63">
        <v>52</v>
      </c>
      <c r="C54" s="118">
        <v>20182434</v>
      </c>
      <c r="D54" s="130">
        <v>0</v>
      </c>
      <c r="E54" s="130">
        <v>50</v>
      </c>
      <c r="F54" s="76">
        <f t="shared" si="2"/>
        <v>0</v>
      </c>
      <c r="G54" s="130">
        <f t="shared" si="3"/>
        <v>1</v>
      </c>
      <c r="H54" s="83"/>
    </row>
    <row r="55" spans="1:8" s="44" customFormat="1" ht="17.5" x14ac:dyDescent="0.25">
      <c r="A55" s="163"/>
      <c r="B55" s="63">
        <v>53</v>
      </c>
      <c r="C55" s="118">
        <v>20182435</v>
      </c>
      <c r="D55" s="130">
        <v>0</v>
      </c>
      <c r="E55" s="130">
        <v>23</v>
      </c>
      <c r="F55" s="76">
        <f t="shared" si="2"/>
        <v>0</v>
      </c>
      <c r="G55" s="130">
        <f t="shared" si="3"/>
        <v>1</v>
      </c>
      <c r="H55" s="83"/>
    </row>
    <row r="56" spans="1:8" s="44" customFormat="1" ht="17.5" x14ac:dyDescent="0.25">
      <c r="A56" s="163"/>
      <c r="B56" s="63">
        <v>54</v>
      </c>
      <c r="C56" s="118">
        <v>20182531</v>
      </c>
      <c r="D56" s="130">
        <v>0</v>
      </c>
      <c r="E56" s="130">
        <v>32</v>
      </c>
      <c r="F56" s="76">
        <f t="shared" si="2"/>
        <v>0</v>
      </c>
      <c r="G56" s="130">
        <f t="shared" si="3"/>
        <v>1</v>
      </c>
      <c r="H56" s="83"/>
    </row>
    <row r="57" spans="1:8" s="44" customFormat="1" ht="17.5" x14ac:dyDescent="0.25">
      <c r="A57" s="163"/>
      <c r="B57" s="63">
        <v>55</v>
      </c>
      <c r="C57" s="118">
        <v>20182532</v>
      </c>
      <c r="D57" s="130">
        <v>0</v>
      </c>
      <c r="E57" s="130">
        <v>32</v>
      </c>
      <c r="F57" s="76">
        <f t="shared" si="2"/>
        <v>0</v>
      </c>
      <c r="G57" s="130">
        <f t="shared" si="3"/>
        <v>1</v>
      </c>
      <c r="H57" s="83"/>
    </row>
    <row r="58" spans="1:8" s="44" customFormat="1" ht="17.5" x14ac:dyDescent="0.25">
      <c r="A58" s="163"/>
      <c r="B58" s="63">
        <v>56</v>
      </c>
      <c r="C58" s="118">
        <v>20182533</v>
      </c>
      <c r="D58" s="130">
        <v>0</v>
      </c>
      <c r="E58" s="130">
        <v>32</v>
      </c>
      <c r="F58" s="76">
        <f t="shared" si="2"/>
        <v>0</v>
      </c>
      <c r="G58" s="130">
        <f t="shared" si="3"/>
        <v>1</v>
      </c>
      <c r="H58" s="83"/>
    </row>
    <row r="59" spans="1:8" s="44" customFormat="1" ht="17.5" x14ac:dyDescent="0.25">
      <c r="A59" s="163"/>
      <c r="B59" s="63">
        <v>57</v>
      </c>
      <c r="C59" s="118">
        <v>20182534</v>
      </c>
      <c r="D59" s="130">
        <v>0</v>
      </c>
      <c r="E59" s="130">
        <v>37</v>
      </c>
      <c r="F59" s="76">
        <f t="shared" si="2"/>
        <v>0</v>
      </c>
      <c r="G59" s="130">
        <f t="shared" si="3"/>
        <v>1</v>
      </c>
      <c r="H59" s="83"/>
    </row>
    <row r="60" spans="1:8" s="44" customFormat="1" ht="17.5" x14ac:dyDescent="0.25">
      <c r="A60" s="163"/>
      <c r="B60" s="63">
        <v>58</v>
      </c>
      <c r="C60" s="118">
        <v>20182535</v>
      </c>
      <c r="D60" s="130">
        <v>0</v>
      </c>
      <c r="E60" s="130">
        <v>37</v>
      </c>
      <c r="F60" s="76">
        <f t="shared" si="2"/>
        <v>0</v>
      </c>
      <c r="G60" s="130">
        <f t="shared" si="3"/>
        <v>1</v>
      </c>
      <c r="H60" s="83"/>
    </row>
    <row r="61" spans="1:8" s="44" customFormat="1" ht="17.5" x14ac:dyDescent="0.25">
      <c r="A61" s="163"/>
      <c r="B61" s="63">
        <v>59</v>
      </c>
      <c r="C61" s="118">
        <v>20182536</v>
      </c>
      <c r="D61" s="130">
        <v>0</v>
      </c>
      <c r="E61" s="130">
        <v>35</v>
      </c>
      <c r="F61" s="76">
        <f t="shared" si="2"/>
        <v>0</v>
      </c>
      <c r="G61" s="130">
        <f t="shared" si="3"/>
        <v>1</v>
      </c>
      <c r="H61" s="83"/>
    </row>
    <row r="62" spans="1:8" s="44" customFormat="1" ht="17.5" x14ac:dyDescent="0.25">
      <c r="A62" s="163"/>
      <c r="B62" s="63">
        <v>60</v>
      </c>
      <c r="C62" s="118">
        <v>20182631</v>
      </c>
      <c r="D62" s="130">
        <v>0</v>
      </c>
      <c r="E62" s="130">
        <v>38</v>
      </c>
      <c r="F62" s="76">
        <f t="shared" si="2"/>
        <v>0</v>
      </c>
      <c r="G62" s="130">
        <f t="shared" si="3"/>
        <v>1</v>
      </c>
      <c r="H62" s="83"/>
    </row>
    <row r="63" spans="1:8" s="44" customFormat="1" ht="17.5" x14ac:dyDescent="0.25">
      <c r="A63" s="163"/>
      <c r="B63" s="63">
        <v>61</v>
      </c>
      <c r="C63" s="118">
        <v>20182632</v>
      </c>
      <c r="D63" s="130">
        <v>0</v>
      </c>
      <c r="E63" s="130">
        <v>37</v>
      </c>
      <c r="F63" s="76">
        <f t="shared" si="2"/>
        <v>0</v>
      </c>
      <c r="G63" s="130">
        <f t="shared" si="3"/>
        <v>1</v>
      </c>
      <c r="H63" s="83"/>
    </row>
    <row r="64" spans="1:8" s="44" customFormat="1" ht="17.5" x14ac:dyDescent="0.25">
      <c r="A64" s="163"/>
      <c r="B64" s="63">
        <v>62</v>
      </c>
      <c r="C64" s="118">
        <v>20182633</v>
      </c>
      <c r="D64" s="130">
        <v>0</v>
      </c>
      <c r="E64" s="130">
        <v>39</v>
      </c>
      <c r="F64" s="76">
        <f t="shared" si="2"/>
        <v>0</v>
      </c>
      <c r="G64" s="130">
        <f t="shared" si="3"/>
        <v>1</v>
      </c>
      <c r="H64" s="83"/>
    </row>
    <row r="65" spans="1:8" s="44" customFormat="1" ht="17.5" x14ac:dyDescent="0.25">
      <c r="A65" s="163"/>
      <c r="B65" s="63">
        <v>63</v>
      </c>
      <c r="C65" s="118">
        <v>20182634</v>
      </c>
      <c r="D65" s="130">
        <v>0</v>
      </c>
      <c r="E65" s="130">
        <v>39</v>
      </c>
      <c r="F65" s="76">
        <f t="shared" si="2"/>
        <v>0</v>
      </c>
      <c r="G65" s="130">
        <f t="shared" si="3"/>
        <v>1</v>
      </c>
      <c r="H65" s="83"/>
    </row>
    <row r="66" spans="1:8" s="44" customFormat="1" ht="17.5" x14ac:dyDescent="0.25">
      <c r="A66" s="163"/>
      <c r="B66" s="63">
        <v>64</v>
      </c>
      <c r="C66" s="118">
        <v>20192431</v>
      </c>
      <c r="D66" s="130">
        <v>0</v>
      </c>
      <c r="E66" s="130">
        <v>36</v>
      </c>
      <c r="F66" s="76">
        <f t="shared" si="2"/>
        <v>0</v>
      </c>
      <c r="G66" s="130">
        <f t="shared" si="3"/>
        <v>1</v>
      </c>
      <c r="H66" s="83"/>
    </row>
    <row r="67" spans="1:8" s="44" customFormat="1" ht="17.5" x14ac:dyDescent="0.25">
      <c r="A67" s="163"/>
      <c r="B67" s="63">
        <v>65</v>
      </c>
      <c r="C67" s="118">
        <v>20192432</v>
      </c>
      <c r="D67" s="130">
        <v>0</v>
      </c>
      <c r="E67" s="130">
        <v>36</v>
      </c>
      <c r="F67" s="76">
        <f t="shared" si="2"/>
        <v>0</v>
      </c>
      <c r="G67" s="130">
        <f t="shared" si="3"/>
        <v>1</v>
      </c>
      <c r="H67" s="83"/>
    </row>
    <row r="68" spans="1:8" s="44" customFormat="1" ht="17.5" x14ac:dyDescent="0.25">
      <c r="A68" s="163"/>
      <c r="B68" s="63">
        <v>66</v>
      </c>
      <c r="C68" s="118">
        <v>20192433</v>
      </c>
      <c r="D68" s="130">
        <v>0</v>
      </c>
      <c r="E68" s="130">
        <v>36</v>
      </c>
      <c r="F68" s="76">
        <f t="shared" si="2"/>
        <v>0</v>
      </c>
      <c r="G68" s="130">
        <f t="shared" si="3"/>
        <v>1</v>
      </c>
      <c r="H68" s="83"/>
    </row>
    <row r="69" spans="1:8" s="44" customFormat="1" ht="17.5" x14ac:dyDescent="0.25">
      <c r="A69" s="163"/>
      <c r="B69" s="63">
        <v>67</v>
      </c>
      <c r="C69" s="118">
        <v>20192434</v>
      </c>
      <c r="D69" s="130">
        <v>0</v>
      </c>
      <c r="E69" s="130">
        <v>35</v>
      </c>
      <c r="F69" s="76">
        <f t="shared" si="2"/>
        <v>0</v>
      </c>
      <c r="G69" s="130">
        <f t="shared" si="3"/>
        <v>1</v>
      </c>
      <c r="H69" s="83"/>
    </row>
    <row r="70" spans="1:8" s="44" customFormat="1" ht="17.5" x14ac:dyDescent="0.25">
      <c r="A70" s="163"/>
      <c r="B70" s="63">
        <v>68</v>
      </c>
      <c r="C70" s="118">
        <v>20192435</v>
      </c>
      <c r="D70" s="130">
        <v>0</v>
      </c>
      <c r="E70" s="130">
        <v>24</v>
      </c>
      <c r="F70" s="76">
        <f t="shared" si="2"/>
        <v>0</v>
      </c>
      <c r="G70" s="130">
        <f t="shared" si="3"/>
        <v>1</v>
      </c>
      <c r="H70" s="83"/>
    </row>
    <row r="71" spans="1:8" s="44" customFormat="1" ht="17.5" x14ac:dyDescent="0.25">
      <c r="A71" s="163"/>
      <c r="B71" s="63">
        <v>69</v>
      </c>
      <c r="C71" s="118">
        <v>20192436</v>
      </c>
      <c r="D71" s="130">
        <v>0</v>
      </c>
      <c r="E71" s="130">
        <v>25</v>
      </c>
      <c r="F71" s="76">
        <f t="shared" si="2"/>
        <v>0</v>
      </c>
      <c r="G71" s="130">
        <f t="shared" si="3"/>
        <v>1</v>
      </c>
      <c r="H71" s="83"/>
    </row>
    <row r="72" spans="1:8" s="44" customFormat="1" ht="17.5" x14ac:dyDescent="0.25">
      <c r="A72" s="163"/>
      <c r="B72" s="63">
        <v>70</v>
      </c>
      <c r="C72" s="118">
        <v>20192437</v>
      </c>
      <c r="D72" s="130">
        <v>0</v>
      </c>
      <c r="E72" s="130">
        <v>28</v>
      </c>
      <c r="F72" s="76">
        <f t="shared" si="2"/>
        <v>0</v>
      </c>
      <c r="G72" s="130">
        <f t="shared" si="3"/>
        <v>1</v>
      </c>
      <c r="H72" s="83"/>
    </row>
    <row r="73" spans="1:8" s="44" customFormat="1" ht="17.5" x14ac:dyDescent="0.25">
      <c r="A73" s="163"/>
      <c r="B73" s="63">
        <v>71</v>
      </c>
      <c r="C73" s="118">
        <v>20192531</v>
      </c>
      <c r="D73" s="130">
        <v>0</v>
      </c>
      <c r="E73" s="130">
        <v>35</v>
      </c>
      <c r="F73" s="76">
        <f t="shared" si="2"/>
        <v>0</v>
      </c>
      <c r="G73" s="130">
        <f t="shared" si="3"/>
        <v>1</v>
      </c>
      <c r="H73" s="83"/>
    </row>
    <row r="74" spans="1:8" s="44" customFormat="1" ht="17.5" x14ac:dyDescent="0.25">
      <c r="A74" s="163"/>
      <c r="B74" s="63">
        <v>72</v>
      </c>
      <c r="C74" s="118">
        <v>20192532</v>
      </c>
      <c r="D74" s="130">
        <v>0</v>
      </c>
      <c r="E74" s="130">
        <v>38</v>
      </c>
      <c r="F74" s="76">
        <f t="shared" si="2"/>
        <v>0</v>
      </c>
      <c r="G74" s="130">
        <f t="shared" si="3"/>
        <v>1</v>
      </c>
      <c r="H74" s="83"/>
    </row>
    <row r="75" spans="1:8" s="44" customFormat="1" ht="17.5" x14ac:dyDescent="0.25">
      <c r="A75" s="163"/>
      <c r="B75" s="63">
        <v>73</v>
      </c>
      <c r="C75" s="118">
        <v>20192533</v>
      </c>
      <c r="D75" s="130">
        <v>0</v>
      </c>
      <c r="E75" s="130">
        <v>37</v>
      </c>
      <c r="F75" s="76">
        <f t="shared" si="2"/>
        <v>0</v>
      </c>
      <c r="G75" s="130">
        <f t="shared" si="3"/>
        <v>1</v>
      </c>
      <c r="H75" s="83"/>
    </row>
    <row r="76" spans="1:8" s="44" customFormat="1" ht="17.5" x14ac:dyDescent="0.25">
      <c r="A76" s="163"/>
      <c r="B76" s="92">
        <v>74</v>
      </c>
      <c r="C76" s="118">
        <v>20192534</v>
      </c>
      <c r="D76" s="130">
        <v>0</v>
      </c>
      <c r="E76" s="130">
        <v>35</v>
      </c>
      <c r="F76" s="76">
        <f t="shared" si="2"/>
        <v>0</v>
      </c>
      <c r="G76" s="130">
        <f t="shared" si="3"/>
        <v>1</v>
      </c>
      <c r="H76" s="83"/>
    </row>
    <row r="77" spans="1:8" s="44" customFormat="1" ht="17.5" x14ac:dyDescent="0.25">
      <c r="A77" s="163"/>
      <c r="B77" s="92">
        <v>75</v>
      </c>
      <c r="C77" s="118">
        <v>20192535</v>
      </c>
      <c r="D77" s="130">
        <v>0</v>
      </c>
      <c r="E77" s="130">
        <v>29</v>
      </c>
      <c r="F77" s="76">
        <f t="shared" si="2"/>
        <v>0</v>
      </c>
      <c r="G77" s="130">
        <f t="shared" si="3"/>
        <v>1</v>
      </c>
      <c r="H77" s="83"/>
    </row>
    <row r="78" spans="1:8" s="44" customFormat="1" ht="17.5" x14ac:dyDescent="0.25">
      <c r="A78" s="163"/>
      <c r="B78" s="92">
        <v>76</v>
      </c>
      <c r="C78" s="118">
        <v>20192536</v>
      </c>
      <c r="D78" s="130">
        <v>0</v>
      </c>
      <c r="E78" s="130">
        <v>29</v>
      </c>
      <c r="F78" s="76">
        <f t="shared" si="2"/>
        <v>0</v>
      </c>
      <c r="G78" s="130">
        <f t="shared" si="3"/>
        <v>1</v>
      </c>
      <c r="H78" s="83"/>
    </row>
    <row r="79" spans="1:8" s="44" customFormat="1" ht="17.5" x14ac:dyDescent="0.25">
      <c r="A79" s="163"/>
      <c r="B79" s="92">
        <v>77</v>
      </c>
      <c r="C79" s="118">
        <v>20192631</v>
      </c>
      <c r="D79" s="130">
        <v>0</v>
      </c>
      <c r="E79" s="130">
        <v>39</v>
      </c>
      <c r="F79" s="76">
        <f t="shared" si="2"/>
        <v>0</v>
      </c>
      <c r="G79" s="130">
        <f t="shared" si="3"/>
        <v>1</v>
      </c>
      <c r="H79" s="83"/>
    </row>
    <row r="80" spans="1:8" s="44" customFormat="1" ht="17.5" x14ac:dyDescent="0.25">
      <c r="A80" s="163"/>
      <c r="B80" s="63">
        <v>78</v>
      </c>
      <c r="C80" s="118">
        <v>20192632</v>
      </c>
      <c r="D80" s="130">
        <v>0</v>
      </c>
      <c r="E80" s="130">
        <v>39</v>
      </c>
      <c r="F80" s="76">
        <f t="shared" si="2"/>
        <v>0</v>
      </c>
      <c r="G80" s="130">
        <f t="shared" si="3"/>
        <v>1</v>
      </c>
      <c r="H80" s="83"/>
    </row>
    <row r="81" spans="1:8" s="44" customFormat="1" ht="17.5" x14ac:dyDescent="0.25">
      <c r="A81" s="163"/>
      <c r="B81" s="63">
        <v>79</v>
      </c>
      <c r="C81" s="118">
        <v>20192633</v>
      </c>
      <c r="D81" s="130">
        <v>0</v>
      </c>
      <c r="E81" s="130">
        <v>36</v>
      </c>
      <c r="F81" s="76">
        <f t="shared" si="2"/>
        <v>0</v>
      </c>
      <c r="G81" s="130">
        <f t="shared" si="3"/>
        <v>1</v>
      </c>
      <c r="H81" s="83"/>
    </row>
    <row r="82" spans="1:8" s="44" customFormat="1" ht="17.5" x14ac:dyDescent="0.25">
      <c r="A82" s="163"/>
      <c r="B82" s="63">
        <v>80</v>
      </c>
      <c r="C82" s="118">
        <v>20192634</v>
      </c>
      <c r="D82" s="130">
        <v>0</v>
      </c>
      <c r="E82" s="130">
        <v>35</v>
      </c>
      <c r="F82" s="76">
        <f t="shared" si="2"/>
        <v>0</v>
      </c>
      <c r="G82" s="130">
        <f t="shared" si="3"/>
        <v>1</v>
      </c>
      <c r="H82" s="83"/>
    </row>
    <row r="83" spans="1:8" s="44" customFormat="1" ht="17.5" x14ac:dyDescent="0.25">
      <c r="A83" s="163"/>
      <c r="B83" s="63">
        <v>81</v>
      </c>
      <c r="C83" s="118">
        <v>20202430</v>
      </c>
      <c r="D83" s="130">
        <v>0</v>
      </c>
      <c r="E83" s="130">
        <v>41</v>
      </c>
      <c r="F83" s="76">
        <f t="shared" si="2"/>
        <v>0</v>
      </c>
      <c r="G83" s="130">
        <f t="shared" si="3"/>
        <v>1</v>
      </c>
      <c r="H83" s="83"/>
    </row>
    <row r="84" spans="1:8" s="44" customFormat="1" ht="17.5" x14ac:dyDescent="0.25">
      <c r="A84" s="163"/>
      <c r="B84" s="63">
        <v>82</v>
      </c>
      <c r="C84" s="118">
        <v>20202431</v>
      </c>
      <c r="D84" s="130">
        <v>0</v>
      </c>
      <c r="E84" s="130">
        <v>42</v>
      </c>
      <c r="F84" s="76">
        <f t="shared" si="2"/>
        <v>0</v>
      </c>
      <c r="G84" s="130">
        <f t="shared" si="3"/>
        <v>1</v>
      </c>
      <c r="H84" s="83"/>
    </row>
    <row r="85" spans="1:8" s="44" customFormat="1" ht="17.5" x14ac:dyDescent="0.25">
      <c r="A85" s="163"/>
      <c r="B85" s="63">
        <v>83</v>
      </c>
      <c r="C85" s="118">
        <v>20202432</v>
      </c>
      <c r="D85" s="130">
        <v>0</v>
      </c>
      <c r="E85" s="130">
        <v>40</v>
      </c>
      <c r="F85" s="76">
        <f t="shared" si="2"/>
        <v>0</v>
      </c>
      <c r="G85" s="130">
        <f t="shared" si="3"/>
        <v>1</v>
      </c>
      <c r="H85" s="83"/>
    </row>
    <row r="86" spans="1:8" s="44" customFormat="1" ht="17.5" x14ac:dyDescent="0.25">
      <c r="A86" s="163"/>
      <c r="B86" s="63">
        <v>84</v>
      </c>
      <c r="C86" s="118">
        <v>20202433</v>
      </c>
      <c r="D86" s="130">
        <v>0</v>
      </c>
      <c r="E86" s="130">
        <v>40</v>
      </c>
      <c r="F86" s="76">
        <f t="shared" si="2"/>
        <v>0</v>
      </c>
      <c r="G86" s="130">
        <f t="shared" si="3"/>
        <v>1</v>
      </c>
      <c r="H86" s="83"/>
    </row>
    <row r="87" spans="1:8" s="44" customFormat="1" ht="17.5" x14ac:dyDescent="0.25">
      <c r="A87" s="163"/>
      <c r="B87" s="63">
        <v>85</v>
      </c>
      <c r="C87" s="118">
        <v>20202434</v>
      </c>
      <c r="D87" s="130">
        <v>0</v>
      </c>
      <c r="E87" s="130">
        <v>42</v>
      </c>
      <c r="F87" s="76">
        <f t="shared" si="2"/>
        <v>0</v>
      </c>
      <c r="G87" s="130">
        <f t="shared" si="3"/>
        <v>1</v>
      </c>
      <c r="H87" s="83"/>
    </row>
    <row r="88" spans="1:8" s="44" customFormat="1" ht="17.5" x14ac:dyDescent="0.25">
      <c r="A88" s="163"/>
      <c r="B88" s="92">
        <v>86</v>
      </c>
      <c r="C88" s="118">
        <v>20202435</v>
      </c>
      <c r="D88" s="130">
        <v>0</v>
      </c>
      <c r="E88" s="130">
        <v>50</v>
      </c>
      <c r="F88" s="76">
        <f t="shared" si="2"/>
        <v>0</v>
      </c>
      <c r="G88" s="130">
        <f t="shared" si="3"/>
        <v>1</v>
      </c>
      <c r="H88" s="83"/>
    </row>
    <row r="89" spans="1:8" s="44" customFormat="1" ht="17.5" x14ac:dyDescent="0.25">
      <c r="A89" s="163"/>
      <c r="B89" s="92">
        <v>87</v>
      </c>
      <c r="C89" s="118">
        <v>20202531</v>
      </c>
      <c r="D89" s="130">
        <v>0</v>
      </c>
      <c r="E89" s="130">
        <v>39</v>
      </c>
      <c r="F89" s="76">
        <f t="shared" si="2"/>
        <v>0</v>
      </c>
      <c r="G89" s="130">
        <f t="shared" si="3"/>
        <v>1</v>
      </c>
      <c r="H89" s="83"/>
    </row>
    <row r="90" spans="1:8" s="44" customFormat="1" ht="17.5" x14ac:dyDescent="0.25">
      <c r="A90" s="163"/>
      <c r="B90" s="90">
        <v>88</v>
      </c>
      <c r="C90" s="113">
        <v>20202532</v>
      </c>
      <c r="D90" s="91">
        <v>9</v>
      </c>
      <c r="E90" s="91">
        <v>34</v>
      </c>
      <c r="F90" s="114">
        <f t="shared" si="2"/>
        <v>0.26470588235294118</v>
      </c>
      <c r="G90" s="91">
        <f t="shared" si="3"/>
        <v>66</v>
      </c>
      <c r="H90" s="91" t="s">
        <v>71</v>
      </c>
    </row>
    <row r="91" spans="1:8" s="44" customFormat="1" ht="17.5" x14ac:dyDescent="0.25">
      <c r="A91" s="163"/>
      <c r="B91" s="92">
        <v>89</v>
      </c>
      <c r="C91" s="118">
        <v>20202533</v>
      </c>
      <c r="D91" s="130">
        <v>0</v>
      </c>
      <c r="E91" s="130">
        <v>40</v>
      </c>
      <c r="F91" s="76">
        <f t="shared" si="2"/>
        <v>0</v>
      </c>
      <c r="G91" s="130">
        <f t="shared" si="3"/>
        <v>1</v>
      </c>
      <c r="H91" s="83"/>
    </row>
    <row r="92" spans="1:8" s="44" customFormat="1" ht="17.5" x14ac:dyDescent="0.25">
      <c r="A92" s="163"/>
      <c r="B92" s="92">
        <v>90</v>
      </c>
      <c r="C92" s="118">
        <v>20202534</v>
      </c>
      <c r="D92" s="130">
        <v>0</v>
      </c>
      <c r="E92" s="130">
        <v>36</v>
      </c>
      <c r="F92" s="76">
        <f t="shared" si="2"/>
        <v>0</v>
      </c>
      <c r="G92" s="130">
        <f t="shared" si="3"/>
        <v>1</v>
      </c>
      <c r="H92" s="83"/>
    </row>
    <row r="93" spans="1:8" s="44" customFormat="1" ht="17.5" x14ac:dyDescent="0.25">
      <c r="A93" s="163"/>
      <c r="B93" s="92">
        <v>91</v>
      </c>
      <c r="C93" s="118">
        <v>20202535</v>
      </c>
      <c r="D93" s="130">
        <v>0</v>
      </c>
      <c r="E93" s="130">
        <v>26</v>
      </c>
      <c r="F93" s="76">
        <f t="shared" si="2"/>
        <v>0</v>
      </c>
      <c r="G93" s="130">
        <f t="shared" si="3"/>
        <v>1</v>
      </c>
      <c r="H93" s="83"/>
    </row>
    <row r="94" spans="1:8" s="44" customFormat="1" ht="17.5" x14ac:dyDescent="0.25">
      <c r="A94" s="163"/>
      <c r="B94" s="92">
        <v>92</v>
      </c>
      <c r="C94" s="118">
        <v>20202536</v>
      </c>
      <c r="D94" s="130">
        <v>0</v>
      </c>
      <c r="E94" s="130">
        <v>26</v>
      </c>
      <c r="F94" s="76">
        <f t="shared" si="2"/>
        <v>0</v>
      </c>
      <c r="G94" s="130">
        <f t="shared" si="3"/>
        <v>1</v>
      </c>
      <c r="H94" s="83"/>
    </row>
    <row r="95" spans="1:8" s="44" customFormat="1" ht="17.5" x14ac:dyDescent="0.25">
      <c r="A95" s="163"/>
      <c r="B95" s="92">
        <v>93</v>
      </c>
      <c r="C95" s="118">
        <v>20202631</v>
      </c>
      <c r="D95" s="130">
        <v>0</v>
      </c>
      <c r="E95" s="130">
        <v>46</v>
      </c>
      <c r="F95" s="76">
        <f t="shared" si="2"/>
        <v>0</v>
      </c>
      <c r="G95" s="130">
        <f t="shared" si="3"/>
        <v>1</v>
      </c>
      <c r="H95" s="83"/>
    </row>
    <row r="96" spans="1:8" s="44" customFormat="1" ht="17.5" x14ac:dyDescent="0.25">
      <c r="A96" s="163"/>
      <c r="B96" s="92">
        <v>94</v>
      </c>
      <c r="C96" s="118">
        <v>20202632</v>
      </c>
      <c r="D96" s="130">
        <v>0</v>
      </c>
      <c r="E96" s="130">
        <v>45</v>
      </c>
      <c r="F96" s="76">
        <f t="shared" si="2"/>
        <v>0</v>
      </c>
      <c r="G96" s="130">
        <f t="shared" si="3"/>
        <v>1</v>
      </c>
      <c r="H96" s="83"/>
    </row>
    <row r="97" spans="1:8" s="44" customFormat="1" ht="17.5" x14ac:dyDescent="0.25">
      <c r="A97" s="163"/>
      <c r="B97" s="63">
        <v>95</v>
      </c>
      <c r="C97" s="118">
        <v>20202633</v>
      </c>
      <c r="D97" s="130">
        <v>0</v>
      </c>
      <c r="E97" s="130">
        <v>35</v>
      </c>
      <c r="F97" s="76">
        <f t="shared" si="2"/>
        <v>0</v>
      </c>
      <c r="G97" s="130">
        <f t="shared" si="3"/>
        <v>1</v>
      </c>
      <c r="H97" s="83"/>
    </row>
    <row r="98" spans="1:8" s="44" customFormat="1" ht="17.5" x14ac:dyDescent="0.25">
      <c r="A98" s="163"/>
      <c r="B98" s="63">
        <v>96</v>
      </c>
      <c r="C98" s="118">
        <v>20202634</v>
      </c>
      <c r="D98" s="130">
        <v>0</v>
      </c>
      <c r="E98" s="130">
        <v>32</v>
      </c>
      <c r="F98" s="76">
        <f t="shared" si="2"/>
        <v>0</v>
      </c>
      <c r="G98" s="130">
        <f t="shared" si="3"/>
        <v>1</v>
      </c>
      <c r="H98" s="83"/>
    </row>
    <row r="99" spans="1:8" s="44" customFormat="1" ht="17.5" x14ac:dyDescent="0.25">
      <c r="A99" s="163"/>
      <c r="B99" s="63">
        <v>97</v>
      </c>
      <c r="C99" s="118">
        <v>20202641</v>
      </c>
      <c r="D99" s="130">
        <v>0</v>
      </c>
      <c r="E99" s="130">
        <v>47</v>
      </c>
      <c r="F99" s="76">
        <f t="shared" si="2"/>
        <v>0</v>
      </c>
      <c r="G99" s="130">
        <f t="shared" si="3"/>
        <v>1</v>
      </c>
      <c r="H99" s="83"/>
    </row>
    <row r="100" spans="1:8" s="44" customFormat="1" ht="17.5" x14ac:dyDescent="0.25">
      <c r="A100" s="163"/>
      <c r="B100" s="63">
        <v>98</v>
      </c>
      <c r="C100" s="118">
        <v>20202642</v>
      </c>
      <c r="D100" s="130">
        <v>0</v>
      </c>
      <c r="E100" s="130">
        <v>44</v>
      </c>
      <c r="F100" s="76">
        <f t="shared" si="2"/>
        <v>0</v>
      </c>
      <c r="G100" s="130">
        <f t="shared" si="3"/>
        <v>1</v>
      </c>
      <c r="H100" s="83"/>
    </row>
    <row r="101" spans="1:8" s="44" customFormat="1" ht="17.5" x14ac:dyDescent="0.25">
      <c r="A101" s="163"/>
      <c r="B101" s="63">
        <v>99</v>
      </c>
      <c r="C101" s="118">
        <v>20202643</v>
      </c>
      <c r="D101" s="130">
        <v>0</v>
      </c>
      <c r="E101" s="130">
        <v>41</v>
      </c>
      <c r="F101" s="76">
        <f t="shared" si="2"/>
        <v>0</v>
      </c>
      <c r="G101" s="130">
        <f t="shared" si="3"/>
        <v>1</v>
      </c>
      <c r="H101" s="83"/>
    </row>
    <row r="102" spans="1:8" s="44" customFormat="1" ht="17.5" x14ac:dyDescent="0.25">
      <c r="A102" s="163"/>
      <c r="B102" s="63">
        <v>100</v>
      </c>
      <c r="C102" s="118">
        <v>20212431</v>
      </c>
      <c r="D102" s="130">
        <v>0</v>
      </c>
      <c r="E102" s="130">
        <v>45</v>
      </c>
      <c r="F102" s="76">
        <f t="shared" si="2"/>
        <v>0</v>
      </c>
      <c r="G102" s="130">
        <f t="shared" si="3"/>
        <v>1</v>
      </c>
      <c r="H102" s="83"/>
    </row>
    <row r="103" spans="1:8" s="44" customFormat="1" ht="17.5" x14ac:dyDescent="0.25">
      <c r="A103" s="163"/>
      <c r="B103" s="63">
        <v>101</v>
      </c>
      <c r="C103" s="118">
        <v>20212432</v>
      </c>
      <c r="D103" s="130">
        <v>0</v>
      </c>
      <c r="E103" s="130">
        <v>45</v>
      </c>
      <c r="F103" s="76">
        <f t="shared" si="2"/>
        <v>0</v>
      </c>
      <c r="G103" s="130">
        <f t="shared" si="3"/>
        <v>1</v>
      </c>
      <c r="H103" s="83"/>
    </row>
    <row r="104" spans="1:8" s="44" customFormat="1" ht="17.5" x14ac:dyDescent="0.25">
      <c r="A104" s="163"/>
      <c r="B104" s="63">
        <v>102</v>
      </c>
      <c r="C104" s="118">
        <v>20212433</v>
      </c>
      <c r="D104" s="130">
        <v>0</v>
      </c>
      <c r="E104" s="130">
        <v>45</v>
      </c>
      <c r="F104" s="76">
        <f t="shared" si="2"/>
        <v>0</v>
      </c>
      <c r="G104" s="130">
        <f t="shared" si="3"/>
        <v>1</v>
      </c>
      <c r="H104" s="83"/>
    </row>
    <row r="105" spans="1:8" s="44" customFormat="1" ht="17.5" x14ac:dyDescent="0.25">
      <c r="A105" s="163"/>
      <c r="B105" s="63">
        <v>103</v>
      </c>
      <c r="C105" s="118">
        <v>20212434</v>
      </c>
      <c r="D105" s="130">
        <v>0</v>
      </c>
      <c r="E105" s="130">
        <v>45</v>
      </c>
      <c r="F105" s="76">
        <f t="shared" si="2"/>
        <v>0</v>
      </c>
      <c r="G105" s="130">
        <f t="shared" si="3"/>
        <v>1</v>
      </c>
      <c r="H105" s="83"/>
    </row>
    <row r="106" spans="1:8" s="44" customFormat="1" ht="17.5" x14ac:dyDescent="0.25">
      <c r="A106" s="163"/>
      <c r="B106" s="63">
        <v>104</v>
      </c>
      <c r="C106" s="118">
        <v>20212435</v>
      </c>
      <c r="D106" s="130">
        <v>0</v>
      </c>
      <c r="E106" s="130">
        <v>45</v>
      </c>
      <c r="F106" s="76">
        <f t="shared" si="2"/>
        <v>0</v>
      </c>
      <c r="G106" s="130">
        <f t="shared" si="3"/>
        <v>1</v>
      </c>
      <c r="H106" s="83"/>
    </row>
    <row r="107" spans="1:8" s="44" customFormat="1" ht="17.5" x14ac:dyDescent="0.25">
      <c r="A107" s="163"/>
      <c r="B107" s="63">
        <v>105</v>
      </c>
      <c r="C107" s="118">
        <v>20212531</v>
      </c>
      <c r="D107" s="130">
        <v>0</v>
      </c>
      <c r="E107" s="130">
        <v>35</v>
      </c>
      <c r="F107" s="76">
        <f t="shared" si="2"/>
        <v>0</v>
      </c>
      <c r="G107" s="130">
        <f t="shared" si="3"/>
        <v>1</v>
      </c>
      <c r="H107" s="83"/>
    </row>
    <row r="108" spans="1:8" s="44" customFormat="1" ht="17.5" x14ac:dyDescent="0.25">
      <c r="A108" s="163"/>
      <c r="B108" s="63">
        <v>106</v>
      </c>
      <c r="C108" s="118">
        <v>20212532</v>
      </c>
      <c r="D108" s="130">
        <v>0</v>
      </c>
      <c r="E108" s="130">
        <v>35</v>
      </c>
      <c r="F108" s="76">
        <f t="shared" si="2"/>
        <v>0</v>
      </c>
      <c r="G108" s="130">
        <f t="shared" si="3"/>
        <v>1</v>
      </c>
      <c r="H108" s="83"/>
    </row>
    <row r="109" spans="1:8" s="44" customFormat="1" ht="17.5" x14ac:dyDescent="0.25">
      <c r="A109" s="163"/>
      <c r="B109" s="63">
        <v>107</v>
      </c>
      <c r="C109" s="118">
        <v>20212533</v>
      </c>
      <c r="D109" s="130">
        <v>0</v>
      </c>
      <c r="E109" s="130">
        <v>33</v>
      </c>
      <c r="F109" s="76">
        <f t="shared" si="2"/>
        <v>0</v>
      </c>
      <c r="G109" s="130">
        <f t="shared" si="3"/>
        <v>1</v>
      </c>
      <c r="H109" s="83"/>
    </row>
    <row r="110" spans="1:8" s="44" customFormat="1" ht="17.5" x14ac:dyDescent="0.25">
      <c r="A110" s="163"/>
      <c r="B110" s="63">
        <v>108</v>
      </c>
      <c r="C110" s="118">
        <v>20212534</v>
      </c>
      <c r="D110" s="130">
        <v>0</v>
      </c>
      <c r="E110" s="130">
        <v>40</v>
      </c>
      <c r="F110" s="76">
        <f t="shared" si="2"/>
        <v>0</v>
      </c>
      <c r="G110" s="130">
        <f t="shared" si="3"/>
        <v>1</v>
      </c>
      <c r="H110" s="83"/>
    </row>
    <row r="111" spans="1:8" s="44" customFormat="1" ht="17.5" x14ac:dyDescent="0.25">
      <c r="A111" s="163"/>
      <c r="B111" s="63">
        <v>109</v>
      </c>
      <c r="C111" s="118">
        <v>20212535</v>
      </c>
      <c r="D111" s="130">
        <v>0</v>
      </c>
      <c r="E111" s="130">
        <v>35</v>
      </c>
      <c r="F111" s="76">
        <f t="shared" si="2"/>
        <v>0</v>
      </c>
      <c r="G111" s="130">
        <f t="shared" si="3"/>
        <v>1</v>
      </c>
      <c r="H111" s="83"/>
    </row>
    <row r="112" spans="1:8" s="44" customFormat="1" ht="17.5" x14ac:dyDescent="0.25">
      <c r="A112" s="163"/>
      <c r="B112" s="90">
        <v>110</v>
      </c>
      <c r="C112" s="113">
        <v>20212631</v>
      </c>
      <c r="D112" s="91">
        <v>1</v>
      </c>
      <c r="E112" s="91">
        <v>39</v>
      </c>
      <c r="F112" s="114">
        <f t="shared" si="2"/>
        <v>2.564102564102564E-2</v>
      </c>
      <c r="G112" s="91">
        <f t="shared" si="3"/>
        <v>65</v>
      </c>
      <c r="H112" s="91" t="s">
        <v>71</v>
      </c>
    </row>
    <row r="113" spans="1:10" s="44" customFormat="1" ht="17.5" x14ac:dyDescent="0.25">
      <c r="A113" s="163"/>
      <c r="B113" s="63">
        <v>111</v>
      </c>
      <c r="C113" s="118">
        <v>20212632</v>
      </c>
      <c r="D113" s="130">
        <v>0</v>
      </c>
      <c r="E113" s="130">
        <v>40</v>
      </c>
      <c r="F113" s="76">
        <f t="shared" si="2"/>
        <v>0</v>
      </c>
      <c r="G113" s="130">
        <f t="shared" si="3"/>
        <v>1</v>
      </c>
      <c r="H113" s="83"/>
    </row>
    <row r="114" spans="1:10" s="44" customFormat="1" ht="17.5" x14ac:dyDescent="0.25">
      <c r="A114" s="163"/>
      <c r="B114" s="63">
        <v>112</v>
      </c>
      <c r="C114" s="118">
        <v>20212633</v>
      </c>
      <c r="D114" s="130">
        <v>0</v>
      </c>
      <c r="E114" s="130">
        <v>41</v>
      </c>
      <c r="F114" s="76">
        <f t="shared" si="2"/>
        <v>0</v>
      </c>
      <c r="G114" s="130">
        <f t="shared" si="3"/>
        <v>1</v>
      </c>
      <c r="H114" s="83"/>
    </row>
    <row r="115" spans="1:10" s="44" customFormat="1" ht="17.5" x14ac:dyDescent="0.25">
      <c r="A115" s="163"/>
      <c r="B115" s="63">
        <v>113</v>
      </c>
      <c r="C115" s="118">
        <v>20212634</v>
      </c>
      <c r="D115" s="130">
        <v>0</v>
      </c>
      <c r="E115" s="130">
        <v>40</v>
      </c>
      <c r="F115" s="76">
        <f t="shared" ref="F115" si="4">D115/E115</f>
        <v>0</v>
      </c>
      <c r="G115" s="130">
        <f t="shared" ref="G115" si="5">RANK(F115,$F$50:$F$115,1)</f>
        <v>1</v>
      </c>
      <c r="H115" s="83"/>
    </row>
    <row r="116" spans="1:10" s="44" customFormat="1" ht="17.5" x14ac:dyDescent="0.25">
      <c r="A116" s="164" t="s">
        <v>3</v>
      </c>
      <c r="B116" s="63">
        <v>114</v>
      </c>
      <c r="C116" s="141">
        <v>20182731</v>
      </c>
      <c r="D116" s="141"/>
      <c r="E116" s="141">
        <v>30</v>
      </c>
      <c r="F116" s="76">
        <f>D116/E116</f>
        <v>0</v>
      </c>
      <c r="G116" s="140"/>
      <c r="H116" s="140" t="s">
        <v>67</v>
      </c>
    </row>
    <row r="117" spans="1:10" s="44" customFormat="1" ht="17.5" x14ac:dyDescent="0.25">
      <c r="A117" s="165"/>
      <c r="B117" s="63">
        <v>115</v>
      </c>
      <c r="C117" s="141">
        <v>20182831</v>
      </c>
      <c r="D117" s="141"/>
      <c r="E117" s="141">
        <v>51</v>
      </c>
      <c r="F117" s="76">
        <f t="shared" ref="F117:F180" si="6">D117/E117</f>
        <v>0</v>
      </c>
      <c r="G117" s="140"/>
      <c r="H117" s="140" t="s">
        <v>67</v>
      </c>
    </row>
    <row r="118" spans="1:10" s="44" customFormat="1" ht="17.5" x14ac:dyDescent="0.25">
      <c r="A118" s="165"/>
      <c r="B118" s="63">
        <v>116</v>
      </c>
      <c r="C118" s="141">
        <v>20182832</v>
      </c>
      <c r="D118" s="141"/>
      <c r="E118" s="141">
        <v>29</v>
      </c>
      <c r="F118" s="76">
        <f t="shared" si="6"/>
        <v>0</v>
      </c>
      <c r="G118" s="140"/>
      <c r="H118" s="140" t="s">
        <v>67</v>
      </c>
    </row>
    <row r="119" spans="1:10" s="44" customFormat="1" ht="17.5" x14ac:dyDescent="0.25">
      <c r="A119" s="165"/>
      <c r="B119" s="63">
        <v>117</v>
      </c>
      <c r="C119" s="141">
        <v>20182833</v>
      </c>
      <c r="D119" s="141"/>
      <c r="E119" s="141">
        <v>31</v>
      </c>
      <c r="F119" s="76">
        <f t="shared" si="6"/>
        <v>0</v>
      </c>
      <c r="G119" s="140"/>
      <c r="H119" s="140" t="s">
        <v>67</v>
      </c>
    </row>
    <row r="120" spans="1:10" s="44" customFormat="1" ht="17.5" x14ac:dyDescent="0.25">
      <c r="A120" s="165"/>
      <c r="B120" s="63">
        <v>118</v>
      </c>
      <c r="C120" s="141">
        <v>20182931</v>
      </c>
      <c r="D120" s="141"/>
      <c r="E120" s="141">
        <v>30</v>
      </c>
      <c r="F120" s="76">
        <f t="shared" si="6"/>
        <v>0</v>
      </c>
      <c r="G120" s="140"/>
      <c r="H120" s="140" t="s">
        <v>67</v>
      </c>
      <c r="J120" s="46"/>
    </row>
    <row r="121" spans="1:10" s="44" customFormat="1" ht="17.5" x14ac:dyDescent="0.25">
      <c r="A121" s="165"/>
      <c r="B121" s="63">
        <v>119</v>
      </c>
      <c r="C121" s="141">
        <v>20182932</v>
      </c>
      <c r="D121" s="141"/>
      <c r="E121" s="141">
        <v>31</v>
      </c>
      <c r="F121" s="76">
        <f t="shared" si="6"/>
        <v>0</v>
      </c>
      <c r="G121" s="140"/>
      <c r="H121" s="140" t="s">
        <v>67</v>
      </c>
    </row>
    <row r="122" spans="1:10" s="44" customFormat="1" ht="17.5" x14ac:dyDescent="0.25">
      <c r="A122" s="165"/>
      <c r="B122" s="63">
        <v>120</v>
      </c>
      <c r="C122" s="141">
        <v>20183031</v>
      </c>
      <c r="D122" s="141"/>
      <c r="E122" s="141">
        <v>44</v>
      </c>
      <c r="F122" s="76">
        <f t="shared" si="6"/>
        <v>0</v>
      </c>
      <c r="G122" s="140"/>
      <c r="H122" s="140" t="s">
        <v>67</v>
      </c>
    </row>
    <row r="123" spans="1:10" s="44" customFormat="1" ht="17.5" x14ac:dyDescent="0.25">
      <c r="A123" s="165"/>
      <c r="B123" s="63">
        <v>121</v>
      </c>
      <c r="C123" s="141">
        <v>20183032</v>
      </c>
      <c r="D123" s="141"/>
      <c r="E123" s="141">
        <v>44</v>
      </c>
      <c r="F123" s="76">
        <f t="shared" si="6"/>
        <v>0</v>
      </c>
      <c r="G123" s="140"/>
      <c r="H123" s="140" t="s">
        <v>67</v>
      </c>
    </row>
    <row r="124" spans="1:10" s="44" customFormat="1" ht="17.5" x14ac:dyDescent="0.25">
      <c r="A124" s="165"/>
      <c r="B124" s="63">
        <v>122</v>
      </c>
      <c r="C124" s="141">
        <v>20183033</v>
      </c>
      <c r="D124" s="141"/>
      <c r="E124" s="141">
        <v>43</v>
      </c>
      <c r="F124" s="76">
        <f t="shared" si="6"/>
        <v>0</v>
      </c>
      <c r="G124" s="140"/>
      <c r="H124" s="140" t="s">
        <v>67</v>
      </c>
    </row>
    <row r="125" spans="1:10" s="44" customFormat="1" ht="17.5" x14ac:dyDescent="0.25">
      <c r="A125" s="165"/>
      <c r="B125" s="63">
        <v>123</v>
      </c>
      <c r="C125" s="141">
        <v>20183034</v>
      </c>
      <c r="D125" s="141"/>
      <c r="E125" s="141">
        <v>44</v>
      </c>
      <c r="F125" s="76">
        <f t="shared" si="6"/>
        <v>0</v>
      </c>
      <c r="G125" s="140"/>
      <c r="H125" s="140" t="s">
        <v>67</v>
      </c>
    </row>
    <row r="126" spans="1:10" s="44" customFormat="1" ht="17.5" x14ac:dyDescent="0.25">
      <c r="A126" s="165"/>
      <c r="B126" s="63">
        <v>124</v>
      </c>
      <c r="C126" s="141">
        <v>20183035</v>
      </c>
      <c r="D126" s="141"/>
      <c r="E126" s="141">
        <v>48</v>
      </c>
      <c r="F126" s="76">
        <f t="shared" si="6"/>
        <v>0</v>
      </c>
      <c r="G126" s="140"/>
      <c r="H126" s="140" t="s">
        <v>67</v>
      </c>
    </row>
    <row r="127" spans="1:10" s="44" customFormat="1" ht="17.5" x14ac:dyDescent="0.25">
      <c r="A127" s="165"/>
      <c r="B127" s="63">
        <v>125</v>
      </c>
      <c r="C127" s="141">
        <v>20183036</v>
      </c>
      <c r="D127" s="141"/>
      <c r="E127" s="141">
        <v>45</v>
      </c>
      <c r="F127" s="76">
        <f t="shared" si="6"/>
        <v>0</v>
      </c>
      <c r="G127" s="140"/>
      <c r="H127" s="140" t="s">
        <v>67</v>
      </c>
    </row>
    <row r="128" spans="1:10" s="44" customFormat="1" ht="17.5" x14ac:dyDescent="0.25">
      <c r="A128" s="165"/>
      <c r="B128" s="63">
        <v>126</v>
      </c>
      <c r="C128" s="141">
        <v>20183037</v>
      </c>
      <c r="D128" s="141"/>
      <c r="E128" s="141">
        <v>45</v>
      </c>
      <c r="F128" s="76">
        <f t="shared" si="6"/>
        <v>0</v>
      </c>
      <c r="G128" s="140"/>
      <c r="H128" s="140" t="s">
        <v>67</v>
      </c>
    </row>
    <row r="129" spans="1:8" s="44" customFormat="1" ht="17.5" x14ac:dyDescent="0.25">
      <c r="A129" s="165"/>
      <c r="B129" s="63">
        <v>127</v>
      </c>
      <c r="C129" s="141">
        <v>20183038</v>
      </c>
      <c r="D129" s="141"/>
      <c r="E129" s="141">
        <v>44</v>
      </c>
      <c r="F129" s="76">
        <f t="shared" si="6"/>
        <v>0</v>
      </c>
      <c r="G129" s="140"/>
      <c r="H129" s="140" t="s">
        <v>67</v>
      </c>
    </row>
    <row r="130" spans="1:8" s="44" customFormat="1" ht="17.5" x14ac:dyDescent="0.25">
      <c r="A130" s="165"/>
      <c r="B130" s="63">
        <v>128</v>
      </c>
      <c r="C130" s="141">
        <v>20183631</v>
      </c>
      <c r="D130" s="141"/>
      <c r="E130" s="141">
        <v>32</v>
      </c>
      <c r="F130" s="76">
        <f t="shared" si="6"/>
        <v>0</v>
      </c>
      <c r="G130" s="140"/>
      <c r="H130" s="140" t="s">
        <v>67</v>
      </c>
    </row>
    <row r="131" spans="1:8" s="44" customFormat="1" ht="17.5" x14ac:dyDescent="0.25">
      <c r="A131" s="165"/>
      <c r="B131" s="63">
        <v>129</v>
      </c>
      <c r="C131" s="141">
        <v>20183632</v>
      </c>
      <c r="D131" s="141"/>
      <c r="E131" s="141">
        <v>30</v>
      </c>
      <c r="F131" s="76">
        <f t="shared" si="6"/>
        <v>0</v>
      </c>
      <c r="G131" s="140"/>
      <c r="H131" s="140" t="s">
        <v>67</v>
      </c>
    </row>
    <row r="132" spans="1:8" s="44" customFormat="1" ht="17.5" x14ac:dyDescent="0.25">
      <c r="A132" s="165"/>
      <c r="B132" s="63">
        <v>130</v>
      </c>
      <c r="C132" s="141">
        <v>20183633</v>
      </c>
      <c r="D132" s="141"/>
      <c r="E132" s="141">
        <v>35</v>
      </c>
      <c r="F132" s="76">
        <f t="shared" si="6"/>
        <v>0</v>
      </c>
      <c r="G132" s="140"/>
      <c r="H132" s="140" t="s">
        <v>67</v>
      </c>
    </row>
    <row r="133" spans="1:8" s="44" customFormat="1" ht="17.5" x14ac:dyDescent="0.25">
      <c r="A133" s="165"/>
      <c r="B133" s="63">
        <v>131</v>
      </c>
      <c r="C133" s="141">
        <v>20183634</v>
      </c>
      <c r="D133" s="141"/>
      <c r="E133" s="141">
        <v>38</v>
      </c>
      <c r="F133" s="76">
        <f t="shared" si="6"/>
        <v>0</v>
      </c>
      <c r="G133" s="140"/>
      <c r="H133" s="140" t="s">
        <v>67</v>
      </c>
    </row>
    <row r="134" spans="1:8" s="44" customFormat="1" ht="17.5" x14ac:dyDescent="0.25">
      <c r="A134" s="165"/>
      <c r="B134" s="63">
        <v>132</v>
      </c>
      <c r="C134" s="141">
        <v>20183635</v>
      </c>
      <c r="D134" s="141"/>
      <c r="E134" s="141">
        <v>31</v>
      </c>
      <c r="F134" s="76">
        <f t="shared" si="6"/>
        <v>0</v>
      </c>
      <c r="G134" s="140"/>
      <c r="H134" s="140" t="s">
        <v>67</v>
      </c>
    </row>
    <row r="135" spans="1:8" s="44" customFormat="1" ht="17.5" x14ac:dyDescent="0.25">
      <c r="A135" s="165"/>
      <c r="B135" s="92">
        <v>133</v>
      </c>
      <c r="C135" s="141">
        <v>20192731</v>
      </c>
      <c r="D135" s="141">
        <v>0</v>
      </c>
      <c r="E135" s="141">
        <v>30</v>
      </c>
      <c r="F135" s="76">
        <f t="shared" si="6"/>
        <v>0</v>
      </c>
      <c r="G135" s="140">
        <f t="shared" ref="G135:G180" si="7">RANK(F135,$F$116:$F$196,1)</f>
        <v>1</v>
      </c>
      <c r="H135" s="140"/>
    </row>
    <row r="136" spans="1:8" s="44" customFormat="1" ht="17.5" x14ac:dyDescent="0.25">
      <c r="A136" s="165"/>
      <c r="B136" s="63">
        <v>134</v>
      </c>
      <c r="C136" s="141">
        <v>20192831</v>
      </c>
      <c r="D136" s="141">
        <v>0</v>
      </c>
      <c r="E136" s="141">
        <v>47</v>
      </c>
      <c r="F136" s="76">
        <f t="shared" si="6"/>
        <v>0</v>
      </c>
      <c r="G136" s="140">
        <f t="shared" si="7"/>
        <v>1</v>
      </c>
      <c r="H136" s="140"/>
    </row>
    <row r="137" spans="1:8" s="44" customFormat="1" ht="17.5" x14ac:dyDescent="0.25">
      <c r="A137" s="165"/>
      <c r="B137" s="63">
        <v>135</v>
      </c>
      <c r="C137" s="141">
        <v>20192832</v>
      </c>
      <c r="D137" s="141">
        <v>0</v>
      </c>
      <c r="E137" s="141">
        <v>29</v>
      </c>
      <c r="F137" s="76">
        <f t="shared" si="6"/>
        <v>0</v>
      </c>
      <c r="G137" s="140">
        <f t="shared" si="7"/>
        <v>1</v>
      </c>
      <c r="H137" s="140"/>
    </row>
    <row r="138" spans="1:8" s="44" customFormat="1" ht="17.5" x14ac:dyDescent="0.25">
      <c r="A138" s="165"/>
      <c r="B138" s="63">
        <v>136</v>
      </c>
      <c r="C138" s="141">
        <v>20192833</v>
      </c>
      <c r="D138" s="141">
        <v>0</v>
      </c>
      <c r="E138" s="141">
        <v>32</v>
      </c>
      <c r="F138" s="76">
        <f t="shared" si="6"/>
        <v>0</v>
      </c>
      <c r="G138" s="140">
        <f t="shared" si="7"/>
        <v>1</v>
      </c>
      <c r="H138" s="140"/>
    </row>
    <row r="139" spans="1:8" s="44" customFormat="1" ht="17.5" x14ac:dyDescent="0.25">
      <c r="A139" s="165"/>
      <c r="B139" s="63">
        <v>137</v>
      </c>
      <c r="C139" s="141">
        <v>20192931</v>
      </c>
      <c r="D139" s="141">
        <v>0</v>
      </c>
      <c r="E139" s="141">
        <v>31</v>
      </c>
      <c r="F139" s="76">
        <f t="shared" si="6"/>
        <v>0</v>
      </c>
      <c r="G139" s="140">
        <f t="shared" si="7"/>
        <v>1</v>
      </c>
      <c r="H139" s="140"/>
    </row>
    <row r="140" spans="1:8" s="44" customFormat="1" ht="17.5" x14ac:dyDescent="0.25">
      <c r="A140" s="165"/>
      <c r="B140" s="63">
        <v>138</v>
      </c>
      <c r="C140" s="141">
        <v>20192932</v>
      </c>
      <c r="D140" s="141">
        <v>0</v>
      </c>
      <c r="E140" s="141">
        <v>29</v>
      </c>
      <c r="F140" s="76">
        <f t="shared" si="6"/>
        <v>0</v>
      </c>
      <c r="G140" s="140">
        <f t="shared" si="7"/>
        <v>1</v>
      </c>
      <c r="H140" s="140"/>
    </row>
    <row r="141" spans="1:8" s="44" customFormat="1" ht="17.5" x14ac:dyDescent="0.25">
      <c r="A141" s="165"/>
      <c r="B141" s="63">
        <v>139</v>
      </c>
      <c r="C141" s="141">
        <v>20193031</v>
      </c>
      <c r="D141" s="141">
        <v>0</v>
      </c>
      <c r="E141" s="141">
        <v>45</v>
      </c>
      <c r="F141" s="76">
        <f t="shared" si="6"/>
        <v>0</v>
      </c>
      <c r="G141" s="140">
        <f t="shared" si="7"/>
        <v>1</v>
      </c>
      <c r="H141" s="140"/>
    </row>
    <row r="142" spans="1:8" s="44" customFormat="1" ht="17.5" x14ac:dyDescent="0.25">
      <c r="A142" s="165"/>
      <c r="B142" s="63">
        <v>140</v>
      </c>
      <c r="C142" s="141">
        <v>20193032</v>
      </c>
      <c r="D142" s="141">
        <v>0</v>
      </c>
      <c r="E142" s="141">
        <v>47</v>
      </c>
      <c r="F142" s="76">
        <f t="shared" si="6"/>
        <v>0</v>
      </c>
      <c r="G142" s="140">
        <f t="shared" si="7"/>
        <v>1</v>
      </c>
      <c r="H142" s="140"/>
    </row>
    <row r="143" spans="1:8" s="44" customFormat="1" ht="17.5" x14ac:dyDescent="0.25">
      <c r="A143" s="165"/>
      <c r="B143" s="63">
        <v>141</v>
      </c>
      <c r="C143" s="141">
        <v>20193033</v>
      </c>
      <c r="D143" s="141">
        <v>0</v>
      </c>
      <c r="E143" s="141">
        <v>46</v>
      </c>
      <c r="F143" s="76">
        <f t="shared" si="6"/>
        <v>0</v>
      </c>
      <c r="G143" s="140">
        <f t="shared" si="7"/>
        <v>1</v>
      </c>
      <c r="H143" s="140"/>
    </row>
    <row r="144" spans="1:8" s="44" customFormat="1" ht="17.5" x14ac:dyDescent="0.25">
      <c r="A144" s="165"/>
      <c r="B144" s="63">
        <v>142</v>
      </c>
      <c r="C144" s="141">
        <v>20193034</v>
      </c>
      <c r="D144" s="141">
        <v>0</v>
      </c>
      <c r="E144" s="141">
        <v>43</v>
      </c>
      <c r="F144" s="76">
        <f t="shared" si="6"/>
        <v>0</v>
      </c>
      <c r="G144" s="140">
        <f t="shared" si="7"/>
        <v>1</v>
      </c>
      <c r="H144" s="140"/>
    </row>
    <row r="145" spans="1:8" s="44" customFormat="1" ht="17.5" x14ac:dyDescent="0.25">
      <c r="A145" s="165"/>
      <c r="B145" s="63">
        <v>143</v>
      </c>
      <c r="C145" s="141">
        <v>20193035</v>
      </c>
      <c r="D145" s="141">
        <v>0</v>
      </c>
      <c r="E145" s="141">
        <v>43</v>
      </c>
      <c r="F145" s="76">
        <f t="shared" si="6"/>
        <v>0</v>
      </c>
      <c r="G145" s="140">
        <f t="shared" si="7"/>
        <v>1</v>
      </c>
      <c r="H145" s="140"/>
    </row>
    <row r="146" spans="1:8" s="44" customFormat="1" ht="17.5" x14ac:dyDescent="0.25">
      <c r="A146" s="165"/>
      <c r="B146" s="63">
        <v>144</v>
      </c>
      <c r="C146" s="141">
        <v>20193036</v>
      </c>
      <c r="D146" s="141">
        <v>0</v>
      </c>
      <c r="E146" s="141">
        <v>46</v>
      </c>
      <c r="F146" s="76">
        <f t="shared" si="6"/>
        <v>0</v>
      </c>
      <c r="G146" s="140">
        <f t="shared" si="7"/>
        <v>1</v>
      </c>
      <c r="H146" s="140"/>
    </row>
    <row r="147" spans="1:8" s="44" customFormat="1" ht="17.5" x14ac:dyDescent="0.25">
      <c r="A147" s="165"/>
      <c r="B147" s="63">
        <v>145</v>
      </c>
      <c r="C147" s="141">
        <v>20193037</v>
      </c>
      <c r="D147" s="141">
        <v>0</v>
      </c>
      <c r="E147" s="141">
        <v>43</v>
      </c>
      <c r="F147" s="76">
        <f t="shared" si="6"/>
        <v>0</v>
      </c>
      <c r="G147" s="140">
        <f t="shared" si="7"/>
        <v>1</v>
      </c>
      <c r="H147" s="140"/>
    </row>
    <row r="148" spans="1:8" s="44" customFormat="1" ht="17.5" x14ac:dyDescent="0.25">
      <c r="A148" s="165"/>
      <c r="B148" s="63">
        <v>146</v>
      </c>
      <c r="C148" s="141">
        <v>20193038</v>
      </c>
      <c r="D148" s="141">
        <v>0</v>
      </c>
      <c r="E148" s="141">
        <v>43</v>
      </c>
      <c r="F148" s="76">
        <f t="shared" si="6"/>
        <v>0</v>
      </c>
      <c r="G148" s="140">
        <f t="shared" si="7"/>
        <v>1</v>
      </c>
      <c r="H148" s="140"/>
    </row>
    <row r="149" spans="1:8" s="44" customFormat="1" ht="17.5" x14ac:dyDescent="0.25">
      <c r="A149" s="165"/>
      <c r="B149" s="63">
        <v>147</v>
      </c>
      <c r="C149" s="141">
        <v>20193631</v>
      </c>
      <c r="D149" s="141">
        <v>0</v>
      </c>
      <c r="E149" s="141">
        <v>30</v>
      </c>
      <c r="F149" s="76">
        <f t="shared" si="6"/>
        <v>0</v>
      </c>
      <c r="G149" s="140">
        <f t="shared" si="7"/>
        <v>1</v>
      </c>
      <c r="H149" s="140"/>
    </row>
    <row r="150" spans="1:8" s="44" customFormat="1" ht="17.5" x14ac:dyDescent="0.25">
      <c r="A150" s="165"/>
      <c r="B150" s="63">
        <v>148</v>
      </c>
      <c r="C150" s="141">
        <v>20193632</v>
      </c>
      <c r="D150" s="141">
        <v>0</v>
      </c>
      <c r="E150" s="141">
        <v>32</v>
      </c>
      <c r="F150" s="76">
        <f t="shared" si="6"/>
        <v>0</v>
      </c>
      <c r="G150" s="140">
        <f t="shared" si="7"/>
        <v>1</v>
      </c>
      <c r="H150" s="140"/>
    </row>
    <row r="151" spans="1:8" s="44" customFormat="1" ht="17.5" x14ac:dyDescent="0.25">
      <c r="A151" s="165"/>
      <c r="B151" s="63">
        <v>149</v>
      </c>
      <c r="C151" s="141">
        <v>20193633</v>
      </c>
      <c r="D151" s="141">
        <v>0</v>
      </c>
      <c r="E151" s="141">
        <v>37</v>
      </c>
      <c r="F151" s="76">
        <f t="shared" si="6"/>
        <v>0</v>
      </c>
      <c r="G151" s="140">
        <f t="shared" si="7"/>
        <v>1</v>
      </c>
      <c r="H151" s="140"/>
    </row>
    <row r="152" spans="1:8" s="44" customFormat="1" ht="17.5" x14ac:dyDescent="0.25">
      <c r="A152" s="165"/>
      <c r="B152" s="63">
        <v>150</v>
      </c>
      <c r="C152" s="141">
        <v>20193634</v>
      </c>
      <c r="D152" s="141">
        <v>0</v>
      </c>
      <c r="E152" s="141">
        <v>38</v>
      </c>
      <c r="F152" s="76">
        <f t="shared" si="6"/>
        <v>0</v>
      </c>
      <c r="G152" s="140">
        <f t="shared" si="7"/>
        <v>1</v>
      </c>
      <c r="H152" s="140"/>
    </row>
    <row r="153" spans="1:8" s="44" customFormat="1" ht="17.5" x14ac:dyDescent="0.25">
      <c r="A153" s="165"/>
      <c r="B153" s="63">
        <v>151</v>
      </c>
      <c r="C153" s="141">
        <v>20193635</v>
      </c>
      <c r="D153" s="141">
        <v>0</v>
      </c>
      <c r="E153" s="141">
        <v>32</v>
      </c>
      <c r="F153" s="76">
        <f t="shared" si="6"/>
        <v>0</v>
      </c>
      <c r="G153" s="140">
        <f t="shared" si="7"/>
        <v>1</v>
      </c>
      <c r="H153" s="140"/>
    </row>
    <row r="154" spans="1:8" s="44" customFormat="1" ht="17.5" x14ac:dyDescent="0.25">
      <c r="A154" s="165"/>
      <c r="B154" s="63">
        <v>152</v>
      </c>
      <c r="C154" s="141">
        <v>20202731</v>
      </c>
      <c r="D154" s="141">
        <v>0</v>
      </c>
      <c r="E154" s="141">
        <v>27</v>
      </c>
      <c r="F154" s="76">
        <f t="shared" si="6"/>
        <v>0</v>
      </c>
      <c r="G154" s="140">
        <f t="shared" si="7"/>
        <v>1</v>
      </c>
      <c r="H154" s="122"/>
    </row>
    <row r="155" spans="1:8" s="44" customFormat="1" ht="17.5" x14ac:dyDescent="0.25">
      <c r="A155" s="165"/>
      <c r="B155" s="92">
        <v>153</v>
      </c>
      <c r="C155" s="141">
        <v>20202831</v>
      </c>
      <c r="D155" s="141">
        <v>0</v>
      </c>
      <c r="E155" s="141">
        <v>47</v>
      </c>
      <c r="F155" s="76">
        <f t="shared" si="6"/>
        <v>0</v>
      </c>
      <c r="G155" s="140">
        <f t="shared" si="7"/>
        <v>1</v>
      </c>
      <c r="H155" s="122"/>
    </row>
    <row r="156" spans="1:8" s="44" customFormat="1" ht="17.5" x14ac:dyDescent="0.25">
      <c r="A156" s="165"/>
      <c r="B156" s="92">
        <v>154</v>
      </c>
      <c r="C156" s="141">
        <v>20202832</v>
      </c>
      <c r="D156" s="141">
        <v>0</v>
      </c>
      <c r="E156" s="141">
        <v>27</v>
      </c>
      <c r="F156" s="76">
        <f t="shared" si="6"/>
        <v>0</v>
      </c>
      <c r="G156" s="140">
        <f t="shared" si="7"/>
        <v>1</v>
      </c>
      <c r="H156" s="122"/>
    </row>
    <row r="157" spans="1:8" s="44" customFormat="1" ht="17.5" x14ac:dyDescent="0.25">
      <c r="A157" s="165"/>
      <c r="B157" s="92">
        <v>155</v>
      </c>
      <c r="C157" s="141">
        <v>20202833</v>
      </c>
      <c r="D157" s="141">
        <v>0</v>
      </c>
      <c r="E157" s="141">
        <v>23</v>
      </c>
      <c r="F157" s="76">
        <f t="shared" si="6"/>
        <v>0</v>
      </c>
      <c r="G157" s="140">
        <f t="shared" si="7"/>
        <v>1</v>
      </c>
      <c r="H157" s="122"/>
    </row>
    <row r="158" spans="1:8" s="44" customFormat="1" ht="17.5" x14ac:dyDescent="0.25">
      <c r="A158" s="165"/>
      <c r="B158" s="63">
        <v>156</v>
      </c>
      <c r="C158" s="141">
        <v>20202841</v>
      </c>
      <c r="D158" s="141"/>
      <c r="E158" s="141">
        <v>30</v>
      </c>
      <c r="F158" s="76">
        <f t="shared" si="6"/>
        <v>0</v>
      </c>
      <c r="G158" s="140"/>
      <c r="H158" s="140" t="s">
        <v>67</v>
      </c>
    </row>
    <row r="159" spans="1:8" s="44" customFormat="1" ht="17.5" x14ac:dyDescent="0.25">
      <c r="A159" s="165"/>
      <c r="B159" s="63">
        <v>157</v>
      </c>
      <c r="C159" s="141">
        <v>20202842</v>
      </c>
      <c r="D159" s="141"/>
      <c r="E159" s="141">
        <v>32</v>
      </c>
      <c r="F159" s="76">
        <f t="shared" si="6"/>
        <v>0</v>
      </c>
      <c r="G159" s="140"/>
      <c r="H159" s="140" t="s">
        <v>67</v>
      </c>
    </row>
    <row r="160" spans="1:8" s="44" customFormat="1" ht="17.5" x14ac:dyDescent="0.25">
      <c r="A160" s="165"/>
      <c r="B160" s="63">
        <v>158</v>
      </c>
      <c r="C160" s="141">
        <v>20202843</v>
      </c>
      <c r="D160" s="141"/>
      <c r="E160" s="141">
        <v>31</v>
      </c>
      <c r="F160" s="76">
        <f t="shared" si="6"/>
        <v>0</v>
      </c>
      <c r="G160" s="140"/>
      <c r="H160" s="140" t="s">
        <v>67</v>
      </c>
    </row>
    <row r="161" spans="1:8" s="44" customFormat="1" ht="17.5" x14ac:dyDescent="0.25">
      <c r="A161" s="165"/>
      <c r="B161" s="63">
        <v>159</v>
      </c>
      <c r="C161" s="141">
        <v>20202844</v>
      </c>
      <c r="D161" s="141"/>
      <c r="E161" s="141">
        <v>29</v>
      </c>
      <c r="F161" s="76">
        <f t="shared" si="6"/>
        <v>0</v>
      </c>
      <c r="G161" s="140"/>
      <c r="H161" s="140" t="s">
        <v>67</v>
      </c>
    </row>
    <row r="162" spans="1:8" s="44" customFormat="1" ht="17.5" x14ac:dyDescent="0.25">
      <c r="A162" s="165"/>
      <c r="B162" s="63">
        <v>160</v>
      </c>
      <c r="C162" s="141">
        <v>20202931</v>
      </c>
      <c r="D162" s="141">
        <v>0</v>
      </c>
      <c r="E162" s="141">
        <v>31</v>
      </c>
      <c r="F162" s="76">
        <f t="shared" si="6"/>
        <v>0</v>
      </c>
      <c r="G162" s="140">
        <f t="shared" si="7"/>
        <v>1</v>
      </c>
      <c r="H162" s="122"/>
    </row>
    <row r="163" spans="1:8" s="44" customFormat="1" ht="17.5" x14ac:dyDescent="0.25">
      <c r="A163" s="165"/>
      <c r="B163" s="63">
        <v>161</v>
      </c>
      <c r="C163" s="141">
        <v>20202932</v>
      </c>
      <c r="D163" s="141">
        <v>0</v>
      </c>
      <c r="E163" s="141">
        <v>24</v>
      </c>
      <c r="F163" s="76">
        <f t="shared" si="6"/>
        <v>0</v>
      </c>
      <c r="G163" s="140">
        <f t="shared" si="7"/>
        <v>1</v>
      </c>
      <c r="H163" s="122"/>
    </row>
    <row r="164" spans="1:8" s="44" customFormat="1" ht="17.5" x14ac:dyDescent="0.25">
      <c r="A164" s="165"/>
      <c r="B164" s="63">
        <v>162</v>
      </c>
      <c r="C164" s="141">
        <v>20202933</v>
      </c>
      <c r="D164" s="141">
        <v>0</v>
      </c>
      <c r="E164" s="141">
        <v>29</v>
      </c>
      <c r="F164" s="76">
        <f t="shared" si="6"/>
        <v>0</v>
      </c>
      <c r="G164" s="140">
        <f t="shared" si="7"/>
        <v>1</v>
      </c>
      <c r="H164" s="122"/>
    </row>
    <row r="165" spans="1:8" s="44" customFormat="1" ht="17.5" x14ac:dyDescent="0.25">
      <c r="A165" s="165"/>
      <c r="B165" s="63">
        <v>163</v>
      </c>
      <c r="C165" s="141">
        <v>20203031</v>
      </c>
      <c r="D165" s="141">
        <v>0</v>
      </c>
      <c r="E165" s="141">
        <v>51</v>
      </c>
      <c r="F165" s="76">
        <f t="shared" si="6"/>
        <v>0</v>
      </c>
      <c r="G165" s="140">
        <f t="shared" si="7"/>
        <v>1</v>
      </c>
      <c r="H165" s="122"/>
    </row>
    <row r="166" spans="1:8" s="44" customFormat="1" ht="17.5" x14ac:dyDescent="0.25">
      <c r="A166" s="165"/>
      <c r="B166" s="63">
        <v>164</v>
      </c>
      <c r="C166" s="141">
        <v>20203032</v>
      </c>
      <c r="D166" s="141">
        <v>0</v>
      </c>
      <c r="E166" s="141">
        <v>52</v>
      </c>
      <c r="F166" s="76">
        <f t="shared" si="6"/>
        <v>0</v>
      </c>
      <c r="G166" s="140">
        <f t="shared" si="7"/>
        <v>1</v>
      </c>
      <c r="H166" s="122"/>
    </row>
    <row r="167" spans="1:8" s="44" customFormat="1" ht="17.5" x14ac:dyDescent="0.25">
      <c r="A167" s="165"/>
      <c r="B167" s="63">
        <v>165</v>
      </c>
      <c r="C167" s="141">
        <v>20203033</v>
      </c>
      <c r="D167" s="141">
        <v>0</v>
      </c>
      <c r="E167" s="141">
        <v>48</v>
      </c>
      <c r="F167" s="76">
        <f t="shared" si="6"/>
        <v>0</v>
      </c>
      <c r="G167" s="140">
        <f t="shared" si="7"/>
        <v>1</v>
      </c>
      <c r="H167" s="122"/>
    </row>
    <row r="168" spans="1:8" s="44" customFormat="1" ht="17.5" x14ac:dyDescent="0.25">
      <c r="A168" s="165"/>
      <c r="B168" s="63">
        <v>166</v>
      </c>
      <c r="C168" s="141">
        <v>20203034</v>
      </c>
      <c r="D168" s="141">
        <v>0</v>
      </c>
      <c r="E168" s="141">
        <v>49</v>
      </c>
      <c r="F168" s="76">
        <f t="shared" si="6"/>
        <v>0</v>
      </c>
      <c r="G168" s="140">
        <f t="shared" si="7"/>
        <v>1</v>
      </c>
      <c r="H168" s="122"/>
    </row>
    <row r="169" spans="1:8" s="44" customFormat="1" ht="17.5" x14ac:dyDescent="0.25">
      <c r="A169" s="165"/>
      <c r="B169" s="63">
        <v>167</v>
      </c>
      <c r="C169" s="141">
        <v>20203035</v>
      </c>
      <c r="D169" s="141">
        <v>0</v>
      </c>
      <c r="E169" s="141">
        <v>50</v>
      </c>
      <c r="F169" s="76">
        <f t="shared" si="6"/>
        <v>0</v>
      </c>
      <c r="G169" s="140">
        <f t="shared" si="7"/>
        <v>1</v>
      </c>
      <c r="H169" s="122"/>
    </row>
    <row r="170" spans="1:8" s="44" customFormat="1" ht="17.5" x14ac:dyDescent="0.25">
      <c r="A170" s="165"/>
      <c r="B170" s="63">
        <v>168</v>
      </c>
      <c r="C170" s="141">
        <v>20203036</v>
      </c>
      <c r="D170" s="141">
        <v>0</v>
      </c>
      <c r="E170" s="141">
        <v>51</v>
      </c>
      <c r="F170" s="76">
        <f t="shared" si="6"/>
        <v>0</v>
      </c>
      <c r="G170" s="140">
        <f t="shared" si="7"/>
        <v>1</v>
      </c>
      <c r="H170" s="122"/>
    </row>
    <row r="171" spans="1:8" s="44" customFormat="1" ht="17.5" x14ac:dyDescent="0.25">
      <c r="A171" s="165"/>
      <c r="B171" s="63">
        <v>169</v>
      </c>
      <c r="C171" s="141">
        <v>20203631</v>
      </c>
      <c r="D171" s="141">
        <v>0</v>
      </c>
      <c r="E171" s="141">
        <v>32</v>
      </c>
      <c r="F171" s="76">
        <f t="shared" si="6"/>
        <v>0</v>
      </c>
      <c r="G171" s="140">
        <f t="shared" si="7"/>
        <v>1</v>
      </c>
      <c r="H171" s="122"/>
    </row>
    <row r="172" spans="1:8" s="44" customFormat="1" ht="17.5" x14ac:dyDescent="0.25">
      <c r="A172" s="165"/>
      <c r="B172" s="63">
        <v>170</v>
      </c>
      <c r="C172" s="141">
        <v>20203632</v>
      </c>
      <c r="D172" s="141">
        <v>0</v>
      </c>
      <c r="E172" s="141">
        <v>32</v>
      </c>
      <c r="F172" s="76">
        <f t="shared" si="6"/>
        <v>0</v>
      </c>
      <c r="G172" s="140">
        <f t="shared" si="7"/>
        <v>1</v>
      </c>
      <c r="H172" s="122"/>
    </row>
    <row r="173" spans="1:8" s="44" customFormat="1" ht="17.5" x14ac:dyDescent="0.25">
      <c r="A173" s="165"/>
      <c r="B173" s="63">
        <v>171</v>
      </c>
      <c r="C173" s="141">
        <v>20203633</v>
      </c>
      <c r="D173" s="141">
        <v>0</v>
      </c>
      <c r="E173" s="141">
        <v>33</v>
      </c>
      <c r="F173" s="76">
        <f t="shared" si="6"/>
        <v>0</v>
      </c>
      <c r="G173" s="140">
        <f t="shared" si="7"/>
        <v>1</v>
      </c>
      <c r="H173" s="122"/>
    </row>
    <row r="174" spans="1:8" s="44" customFormat="1" ht="17.5" x14ac:dyDescent="0.25">
      <c r="A174" s="165"/>
      <c r="B174" s="63">
        <v>172</v>
      </c>
      <c r="C174" s="141">
        <v>20203634</v>
      </c>
      <c r="D174" s="141">
        <v>0</v>
      </c>
      <c r="E174" s="141">
        <v>30</v>
      </c>
      <c r="F174" s="76">
        <f t="shared" si="6"/>
        <v>0</v>
      </c>
      <c r="G174" s="140">
        <f t="shared" si="7"/>
        <v>1</v>
      </c>
      <c r="H174" s="122"/>
    </row>
    <row r="175" spans="1:8" s="44" customFormat="1" ht="17.5" x14ac:dyDescent="0.25">
      <c r="A175" s="165"/>
      <c r="B175" s="63">
        <v>173</v>
      </c>
      <c r="C175" s="141">
        <v>20203635</v>
      </c>
      <c r="D175" s="141">
        <v>0</v>
      </c>
      <c r="E175" s="141">
        <v>35</v>
      </c>
      <c r="F175" s="76">
        <f t="shared" si="6"/>
        <v>0</v>
      </c>
      <c r="G175" s="140">
        <f t="shared" si="7"/>
        <v>1</v>
      </c>
      <c r="H175" s="122"/>
    </row>
    <row r="176" spans="1:8" s="44" customFormat="1" ht="17.5" x14ac:dyDescent="0.25">
      <c r="A176" s="165"/>
      <c r="B176" s="63">
        <v>174</v>
      </c>
      <c r="C176" s="141">
        <v>20203641</v>
      </c>
      <c r="D176" s="141"/>
      <c r="E176" s="141">
        <v>42</v>
      </c>
      <c r="F176" s="76">
        <f t="shared" si="6"/>
        <v>0</v>
      </c>
      <c r="G176" s="140"/>
      <c r="H176" s="140" t="s">
        <v>67</v>
      </c>
    </row>
    <row r="177" spans="1:8" s="44" customFormat="1" ht="17.5" x14ac:dyDescent="0.25">
      <c r="A177" s="165"/>
      <c r="B177" s="63">
        <v>175</v>
      </c>
      <c r="C177" s="141">
        <v>20212731</v>
      </c>
      <c r="D177" s="141">
        <v>0</v>
      </c>
      <c r="E177" s="141">
        <v>40</v>
      </c>
      <c r="F177" s="76">
        <f t="shared" si="6"/>
        <v>0</v>
      </c>
      <c r="G177" s="140">
        <f t="shared" si="7"/>
        <v>1</v>
      </c>
      <c r="H177" s="140"/>
    </row>
    <row r="178" spans="1:8" s="44" customFormat="1" ht="17.5" x14ac:dyDescent="0.25">
      <c r="A178" s="165"/>
      <c r="B178" s="63">
        <v>176</v>
      </c>
      <c r="C178" s="141">
        <v>20212831</v>
      </c>
      <c r="D178" s="141">
        <v>0</v>
      </c>
      <c r="E178" s="141">
        <v>41</v>
      </c>
      <c r="F178" s="76">
        <f t="shared" si="6"/>
        <v>0</v>
      </c>
      <c r="G178" s="140">
        <f t="shared" si="7"/>
        <v>1</v>
      </c>
      <c r="H178" s="140"/>
    </row>
    <row r="179" spans="1:8" s="44" customFormat="1" ht="17.5" x14ac:dyDescent="0.25">
      <c r="A179" s="165"/>
      <c r="B179" s="63">
        <v>177</v>
      </c>
      <c r="C179" s="141">
        <v>20212832</v>
      </c>
      <c r="D179" s="141">
        <v>0</v>
      </c>
      <c r="E179" s="141">
        <v>41</v>
      </c>
      <c r="F179" s="76">
        <f t="shared" si="6"/>
        <v>0</v>
      </c>
      <c r="G179" s="140">
        <f t="shared" si="7"/>
        <v>1</v>
      </c>
      <c r="H179" s="140"/>
    </row>
    <row r="180" spans="1:8" s="44" customFormat="1" ht="17.5" x14ac:dyDescent="0.25">
      <c r="A180" s="165"/>
      <c r="B180" s="63">
        <v>178</v>
      </c>
      <c r="C180" s="141">
        <v>20212841</v>
      </c>
      <c r="D180" s="141">
        <v>0</v>
      </c>
      <c r="E180" s="141">
        <v>45</v>
      </c>
      <c r="F180" s="76">
        <f t="shared" si="6"/>
        <v>0</v>
      </c>
      <c r="G180" s="140">
        <f t="shared" si="7"/>
        <v>1</v>
      </c>
      <c r="H180" s="140"/>
    </row>
    <row r="181" spans="1:8" s="44" customFormat="1" ht="17.5" x14ac:dyDescent="0.25">
      <c r="A181" s="165"/>
      <c r="B181" s="63">
        <v>179</v>
      </c>
      <c r="C181" s="141">
        <v>20212842</v>
      </c>
      <c r="D181" s="141">
        <v>0</v>
      </c>
      <c r="E181" s="141">
        <v>46</v>
      </c>
      <c r="F181" s="76">
        <f t="shared" ref="F181:F196" si="8">D181/E181</f>
        <v>0</v>
      </c>
      <c r="G181" s="140">
        <f t="shared" ref="G181:G196" si="9">RANK(F181,$F$116:$F$196,1)</f>
        <v>1</v>
      </c>
      <c r="H181" s="140"/>
    </row>
    <row r="182" spans="1:8" s="44" customFormat="1" ht="17.5" x14ac:dyDescent="0.25">
      <c r="A182" s="165"/>
      <c r="B182" s="63">
        <v>180</v>
      </c>
      <c r="C182" s="141">
        <v>20212843</v>
      </c>
      <c r="D182" s="141">
        <v>0</v>
      </c>
      <c r="E182" s="141">
        <v>44</v>
      </c>
      <c r="F182" s="76">
        <f t="shared" si="8"/>
        <v>0</v>
      </c>
      <c r="G182" s="140">
        <f t="shared" si="9"/>
        <v>1</v>
      </c>
      <c r="H182" s="140"/>
    </row>
    <row r="183" spans="1:8" s="44" customFormat="1" ht="17.5" x14ac:dyDescent="0.25">
      <c r="A183" s="165"/>
      <c r="B183" s="63">
        <v>181</v>
      </c>
      <c r="C183" s="141">
        <v>20212931</v>
      </c>
      <c r="D183" s="141">
        <v>0</v>
      </c>
      <c r="E183" s="141">
        <v>47</v>
      </c>
      <c r="F183" s="76">
        <f t="shared" si="8"/>
        <v>0</v>
      </c>
      <c r="G183" s="140">
        <f t="shared" si="9"/>
        <v>1</v>
      </c>
      <c r="H183" s="140"/>
    </row>
    <row r="184" spans="1:8" s="44" customFormat="1" ht="17.5" x14ac:dyDescent="0.25">
      <c r="A184" s="165"/>
      <c r="B184" s="63">
        <v>182</v>
      </c>
      <c r="C184" s="141">
        <v>20212932</v>
      </c>
      <c r="D184" s="141">
        <v>0</v>
      </c>
      <c r="E184" s="141">
        <v>46</v>
      </c>
      <c r="F184" s="76">
        <f t="shared" si="8"/>
        <v>0</v>
      </c>
      <c r="G184" s="140">
        <f t="shared" si="9"/>
        <v>1</v>
      </c>
      <c r="H184" s="140"/>
    </row>
    <row r="185" spans="1:8" s="44" customFormat="1" ht="17.5" x14ac:dyDescent="0.25">
      <c r="A185" s="165"/>
      <c r="B185" s="63">
        <v>183</v>
      </c>
      <c r="C185" s="141">
        <v>20212933</v>
      </c>
      <c r="D185" s="141">
        <v>0</v>
      </c>
      <c r="E185" s="141">
        <v>40</v>
      </c>
      <c r="F185" s="76">
        <f t="shared" si="8"/>
        <v>0</v>
      </c>
      <c r="G185" s="140">
        <f t="shared" si="9"/>
        <v>1</v>
      </c>
      <c r="H185" s="140"/>
    </row>
    <row r="186" spans="1:8" s="44" customFormat="1" ht="17.5" x14ac:dyDescent="0.25">
      <c r="A186" s="165"/>
      <c r="B186" s="63">
        <v>184</v>
      </c>
      <c r="C186" s="141">
        <v>20212941</v>
      </c>
      <c r="D186" s="141">
        <v>0</v>
      </c>
      <c r="E186" s="141">
        <v>41</v>
      </c>
      <c r="F186" s="76">
        <f t="shared" si="8"/>
        <v>0</v>
      </c>
      <c r="G186" s="140">
        <f t="shared" si="9"/>
        <v>1</v>
      </c>
      <c r="H186" s="140"/>
    </row>
    <row r="187" spans="1:8" s="44" customFormat="1" ht="17.5" x14ac:dyDescent="0.25">
      <c r="A187" s="165"/>
      <c r="B187" s="63">
        <v>185</v>
      </c>
      <c r="C187" s="141">
        <v>20213031</v>
      </c>
      <c r="D187" s="141">
        <v>0</v>
      </c>
      <c r="E187" s="141">
        <v>45</v>
      </c>
      <c r="F187" s="76">
        <f t="shared" si="8"/>
        <v>0</v>
      </c>
      <c r="G187" s="140">
        <f t="shared" si="9"/>
        <v>1</v>
      </c>
      <c r="H187" s="140"/>
    </row>
    <row r="188" spans="1:8" s="44" customFormat="1" ht="17.5" x14ac:dyDescent="0.25">
      <c r="A188" s="165"/>
      <c r="B188" s="63">
        <v>186</v>
      </c>
      <c r="C188" s="141">
        <v>20213032</v>
      </c>
      <c r="D188" s="141">
        <v>0</v>
      </c>
      <c r="E188" s="141">
        <v>35</v>
      </c>
      <c r="F188" s="76">
        <f t="shared" si="8"/>
        <v>0</v>
      </c>
      <c r="G188" s="140">
        <f t="shared" si="9"/>
        <v>1</v>
      </c>
      <c r="H188" s="141"/>
    </row>
    <row r="189" spans="1:8" s="44" customFormat="1" ht="17.5" x14ac:dyDescent="0.25">
      <c r="A189" s="165"/>
      <c r="B189" s="63">
        <v>187</v>
      </c>
      <c r="C189" s="141">
        <v>20213033</v>
      </c>
      <c r="D189" s="141">
        <v>0</v>
      </c>
      <c r="E189" s="141">
        <v>35</v>
      </c>
      <c r="F189" s="76">
        <f t="shared" si="8"/>
        <v>0</v>
      </c>
      <c r="G189" s="140">
        <f t="shared" si="9"/>
        <v>1</v>
      </c>
      <c r="H189" s="141"/>
    </row>
    <row r="190" spans="1:8" s="44" customFormat="1" ht="17.5" x14ac:dyDescent="0.25">
      <c r="A190" s="165"/>
      <c r="B190" s="63">
        <v>188</v>
      </c>
      <c r="C190" s="141">
        <v>20213631</v>
      </c>
      <c r="D190" s="141">
        <v>0</v>
      </c>
      <c r="E190" s="141">
        <v>45</v>
      </c>
      <c r="F190" s="76">
        <f t="shared" si="8"/>
        <v>0</v>
      </c>
      <c r="G190" s="140">
        <f t="shared" si="9"/>
        <v>1</v>
      </c>
      <c r="H190" s="141"/>
    </row>
    <row r="191" spans="1:8" s="44" customFormat="1" ht="17.5" x14ac:dyDescent="0.25">
      <c r="A191" s="165"/>
      <c r="B191" s="92">
        <v>189</v>
      </c>
      <c r="C191" s="141">
        <v>20213632</v>
      </c>
      <c r="D191" s="141">
        <v>0</v>
      </c>
      <c r="E191" s="141">
        <v>45</v>
      </c>
      <c r="F191" s="76">
        <f t="shared" si="8"/>
        <v>0</v>
      </c>
      <c r="G191" s="140">
        <f t="shared" si="9"/>
        <v>1</v>
      </c>
      <c r="H191" s="141"/>
    </row>
    <row r="192" spans="1:8" s="44" customFormat="1" ht="17.5" x14ac:dyDescent="0.25">
      <c r="A192" s="165"/>
      <c r="B192" s="63">
        <v>190</v>
      </c>
      <c r="C192" s="141">
        <v>20213633</v>
      </c>
      <c r="D192" s="141">
        <v>0</v>
      </c>
      <c r="E192" s="141">
        <v>46</v>
      </c>
      <c r="F192" s="76">
        <f t="shared" si="8"/>
        <v>0</v>
      </c>
      <c r="G192" s="140">
        <f t="shared" si="9"/>
        <v>1</v>
      </c>
      <c r="H192" s="141"/>
    </row>
    <row r="193" spans="1:8" s="44" customFormat="1" ht="17.5" x14ac:dyDescent="0.25">
      <c r="A193" s="165"/>
      <c r="B193" s="63">
        <v>191</v>
      </c>
      <c r="C193" s="141">
        <v>20213634</v>
      </c>
      <c r="D193" s="141">
        <v>0</v>
      </c>
      <c r="E193" s="141">
        <v>45</v>
      </c>
      <c r="F193" s="76">
        <f t="shared" si="8"/>
        <v>0</v>
      </c>
      <c r="G193" s="140">
        <f t="shared" si="9"/>
        <v>1</v>
      </c>
      <c r="H193" s="141"/>
    </row>
    <row r="194" spans="1:8" s="44" customFormat="1" ht="17.5" x14ac:dyDescent="0.25">
      <c r="A194" s="165"/>
      <c r="B194" s="63">
        <v>192</v>
      </c>
      <c r="C194" s="141">
        <v>20213635</v>
      </c>
      <c r="D194" s="141">
        <v>0</v>
      </c>
      <c r="E194" s="141">
        <v>41</v>
      </c>
      <c r="F194" s="76">
        <f t="shared" si="8"/>
        <v>0</v>
      </c>
      <c r="G194" s="140">
        <f t="shared" si="9"/>
        <v>1</v>
      </c>
      <c r="H194" s="141"/>
    </row>
    <row r="195" spans="1:8" s="44" customFormat="1" ht="17.5" x14ac:dyDescent="0.25">
      <c r="A195" s="165"/>
      <c r="B195" s="63">
        <v>193</v>
      </c>
      <c r="C195" s="141">
        <v>20213641</v>
      </c>
      <c r="D195" s="141">
        <v>0</v>
      </c>
      <c r="E195" s="141">
        <v>41</v>
      </c>
      <c r="F195" s="76">
        <f t="shared" si="8"/>
        <v>0</v>
      </c>
      <c r="G195" s="140">
        <f t="shared" si="9"/>
        <v>1</v>
      </c>
      <c r="H195" s="141"/>
    </row>
    <row r="196" spans="1:8" s="44" customFormat="1" ht="17.5" x14ac:dyDescent="0.25">
      <c r="A196" s="165"/>
      <c r="B196" s="60">
        <v>194</v>
      </c>
      <c r="C196" s="141">
        <v>20213642</v>
      </c>
      <c r="D196" s="141">
        <v>0</v>
      </c>
      <c r="E196" s="141">
        <v>46</v>
      </c>
      <c r="F196" s="76">
        <f t="shared" si="8"/>
        <v>0</v>
      </c>
      <c r="G196" s="140">
        <f t="shared" si="9"/>
        <v>1</v>
      </c>
      <c r="H196" s="141"/>
    </row>
    <row r="197" spans="1:8" s="44" customFormat="1" ht="17.5" x14ac:dyDescent="0.25">
      <c r="A197" s="166" t="s">
        <v>4</v>
      </c>
      <c r="B197" s="63">
        <v>195</v>
      </c>
      <c r="C197" s="141">
        <v>20182331</v>
      </c>
      <c r="D197" s="141">
        <v>0</v>
      </c>
      <c r="E197" s="141">
        <v>43</v>
      </c>
      <c r="F197" s="77">
        <f>D197/E197</f>
        <v>0</v>
      </c>
      <c r="G197" s="141">
        <f>RANK(F197,$F$197:$F$205,1)</f>
        <v>1</v>
      </c>
      <c r="H197" s="87"/>
    </row>
    <row r="198" spans="1:8" s="44" customFormat="1" ht="17.5" x14ac:dyDescent="0.25">
      <c r="A198" s="162"/>
      <c r="B198" s="63">
        <v>196</v>
      </c>
      <c r="C198" s="141">
        <v>20182332</v>
      </c>
      <c r="D198" s="141">
        <v>0</v>
      </c>
      <c r="E198" s="141">
        <v>36</v>
      </c>
      <c r="F198" s="77">
        <f t="shared" ref="F198:F205" si="10">D198/E198</f>
        <v>0</v>
      </c>
      <c r="G198" s="141">
        <f t="shared" ref="G198:G205" si="11">RANK(F198,$F$197:$F$205,1)</f>
        <v>1</v>
      </c>
      <c r="H198" s="87"/>
    </row>
    <row r="199" spans="1:8" s="36" customFormat="1" ht="17.5" x14ac:dyDescent="0.25">
      <c r="A199" s="162"/>
      <c r="B199" s="63">
        <v>197</v>
      </c>
      <c r="C199" s="141">
        <v>20192331</v>
      </c>
      <c r="D199" s="141">
        <v>0</v>
      </c>
      <c r="E199" s="141">
        <v>37</v>
      </c>
      <c r="F199" s="77">
        <f t="shared" si="10"/>
        <v>0</v>
      </c>
      <c r="G199" s="141">
        <f t="shared" si="11"/>
        <v>1</v>
      </c>
      <c r="H199" s="87"/>
    </row>
    <row r="200" spans="1:8" s="36" customFormat="1" ht="17.5" x14ac:dyDescent="0.25">
      <c r="A200" s="162"/>
      <c r="B200" s="92">
        <v>198</v>
      </c>
      <c r="C200" s="141">
        <v>20192332</v>
      </c>
      <c r="D200" s="141">
        <v>0</v>
      </c>
      <c r="E200" s="141">
        <v>34</v>
      </c>
      <c r="F200" s="77">
        <f t="shared" si="10"/>
        <v>0</v>
      </c>
      <c r="G200" s="141">
        <f t="shared" si="11"/>
        <v>1</v>
      </c>
      <c r="H200" s="87"/>
    </row>
    <row r="201" spans="1:8" s="36" customFormat="1" ht="17.5" x14ac:dyDescent="0.25">
      <c r="A201" s="162"/>
      <c r="B201" s="90">
        <v>199</v>
      </c>
      <c r="C201" s="95">
        <v>20202331</v>
      </c>
      <c r="D201" s="95">
        <v>1</v>
      </c>
      <c r="E201" s="95">
        <v>38</v>
      </c>
      <c r="F201" s="96">
        <f t="shared" si="10"/>
        <v>2.6315789473684209E-2</v>
      </c>
      <c r="G201" s="95">
        <f t="shared" si="11"/>
        <v>8</v>
      </c>
      <c r="H201" s="91" t="s">
        <v>71</v>
      </c>
    </row>
    <row r="202" spans="1:8" s="36" customFormat="1" ht="17.5" x14ac:dyDescent="0.25">
      <c r="A202" s="162"/>
      <c r="B202" s="90">
        <v>200</v>
      </c>
      <c r="C202" s="95">
        <v>20202332</v>
      </c>
      <c r="D202" s="95">
        <v>3</v>
      </c>
      <c r="E202" s="95">
        <v>37</v>
      </c>
      <c r="F202" s="96">
        <f t="shared" si="10"/>
        <v>8.1081081081081086E-2</v>
      </c>
      <c r="G202" s="95">
        <f t="shared" si="11"/>
        <v>9</v>
      </c>
      <c r="H202" s="91" t="s">
        <v>71</v>
      </c>
    </row>
    <row r="203" spans="1:8" s="36" customFormat="1" ht="17.5" x14ac:dyDescent="0.25">
      <c r="A203" s="162"/>
      <c r="B203" s="92">
        <v>201</v>
      </c>
      <c r="C203" s="141">
        <v>20212331</v>
      </c>
      <c r="D203" s="141">
        <v>0</v>
      </c>
      <c r="E203" s="141">
        <v>32</v>
      </c>
      <c r="F203" s="77">
        <f t="shared" si="10"/>
        <v>0</v>
      </c>
      <c r="G203" s="141">
        <f t="shared" si="11"/>
        <v>1</v>
      </c>
      <c r="H203" s="87"/>
    </row>
    <row r="204" spans="1:8" s="36" customFormat="1" ht="17.5" x14ac:dyDescent="0.25">
      <c r="A204" s="162"/>
      <c r="B204" s="92">
        <v>202</v>
      </c>
      <c r="C204" s="141">
        <v>20212332</v>
      </c>
      <c r="D204" s="141">
        <v>0</v>
      </c>
      <c r="E204" s="141">
        <v>32</v>
      </c>
      <c r="F204" s="77">
        <f t="shared" si="10"/>
        <v>0</v>
      </c>
      <c r="G204" s="141">
        <f t="shared" si="11"/>
        <v>1</v>
      </c>
      <c r="H204" s="87"/>
    </row>
    <row r="205" spans="1:8" s="36" customFormat="1" ht="17.5" x14ac:dyDescent="0.25">
      <c r="A205" s="167"/>
      <c r="B205" s="63">
        <v>203</v>
      </c>
      <c r="C205" s="141">
        <v>20212333</v>
      </c>
      <c r="D205" s="141">
        <v>0</v>
      </c>
      <c r="E205" s="141">
        <v>30</v>
      </c>
      <c r="F205" s="77">
        <f t="shared" si="10"/>
        <v>0</v>
      </c>
      <c r="G205" s="141">
        <f t="shared" si="11"/>
        <v>1</v>
      </c>
      <c r="H205" s="87"/>
    </row>
    <row r="206" spans="1:8" ht="17.5" x14ac:dyDescent="0.25">
      <c r="A206" s="66"/>
      <c r="B206" s="67"/>
      <c r="C206" s="66"/>
      <c r="D206" s="66"/>
      <c r="E206" s="66"/>
      <c r="F206" s="81"/>
      <c r="G206" s="66"/>
      <c r="H206" s="66"/>
    </row>
    <row r="207" spans="1:8" ht="17.5" x14ac:dyDescent="0.25">
      <c r="A207" s="47"/>
      <c r="B207" s="48"/>
      <c r="C207" s="47"/>
      <c r="D207" s="47"/>
      <c r="E207" s="47"/>
      <c r="F207" s="82"/>
      <c r="G207" s="47"/>
    </row>
    <row r="208" spans="1:8" ht="17.5" x14ac:dyDescent="0.25">
      <c r="A208" s="47"/>
      <c r="B208" s="48"/>
      <c r="C208" s="47"/>
      <c r="D208" s="47"/>
      <c r="E208" s="47"/>
      <c r="F208" s="82"/>
      <c r="G208" s="47"/>
    </row>
    <row r="209" spans="1:7" ht="17.5" x14ac:dyDescent="0.25">
      <c r="A209" s="47"/>
      <c r="B209" s="48"/>
      <c r="C209" s="47"/>
      <c r="D209" s="47"/>
      <c r="E209" s="47"/>
      <c r="F209" s="82"/>
      <c r="G209" s="47"/>
    </row>
    <row r="210" spans="1:7" ht="17.5" x14ac:dyDescent="0.25">
      <c r="A210" s="47"/>
      <c r="B210" s="48"/>
      <c r="C210" s="47"/>
      <c r="D210" s="47"/>
      <c r="E210" s="47"/>
      <c r="F210" s="82"/>
      <c r="G210" s="47"/>
    </row>
    <row r="211" spans="1:7" ht="17.5" x14ac:dyDescent="0.25">
      <c r="A211" s="47"/>
      <c r="B211" s="48"/>
      <c r="C211" s="47"/>
      <c r="D211" s="47"/>
      <c r="E211" s="47"/>
      <c r="F211" s="82"/>
      <c r="G211" s="47"/>
    </row>
    <row r="212" spans="1:7" ht="17.5" x14ac:dyDescent="0.25">
      <c r="A212" s="47"/>
      <c r="B212" s="48"/>
      <c r="C212" s="47"/>
      <c r="D212" s="47"/>
      <c r="E212" s="47"/>
      <c r="F212" s="82"/>
      <c r="G212" s="47"/>
    </row>
    <row r="213" spans="1:7" ht="17.5" x14ac:dyDescent="0.25">
      <c r="A213" s="47"/>
      <c r="B213" s="48"/>
      <c r="C213" s="47"/>
      <c r="D213" s="47"/>
      <c r="E213" s="47"/>
      <c r="F213" s="82"/>
      <c r="G213" s="47"/>
    </row>
    <row r="214" spans="1:7" ht="17.5" x14ac:dyDescent="0.25">
      <c r="A214" s="47"/>
      <c r="B214" s="48"/>
      <c r="C214" s="47"/>
      <c r="D214" s="47"/>
      <c r="E214" s="47"/>
      <c r="F214" s="82"/>
      <c r="G214" s="47"/>
    </row>
    <row r="215" spans="1:7" ht="17.5" x14ac:dyDescent="0.25">
      <c r="A215" s="47"/>
      <c r="B215" s="48"/>
      <c r="C215" s="47"/>
      <c r="D215" s="47"/>
      <c r="E215" s="47"/>
      <c r="F215" s="82"/>
      <c r="G215" s="47"/>
    </row>
    <row r="216" spans="1:7" ht="17.5" x14ac:dyDescent="0.25">
      <c r="A216" s="47"/>
      <c r="B216" s="48"/>
      <c r="C216" s="47"/>
      <c r="D216" s="47"/>
      <c r="E216" s="47"/>
      <c r="F216" s="82"/>
      <c r="G216" s="47"/>
    </row>
    <row r="217" spans="1:7" ht="17.5" x14ac:dyDescent="0.25">
      <c r="A217" s="47"/>
      <c r="B217" s="48"/>
      <c r="C217" s="47"/>
      <c r="D217" s="47"/>
      <c r="E217" s="47"/>
      <c r="F217" s="82"/>
      <c r="G217" s="47"/>
    </row>
    <row r="218" spans="1:7" ht="17.5" x14ac:dyDescent="0.25">
      <c r="A218" s="47"/>
      <c r="B218" s="48"/>
      <c r="C218" s="47"/>
      <c r="D218" s="47"/>
      <c r="E218" s="47"/>
      <c r="F218" s="82"/>
      <c r="G218" s="47"/>
    </row>
    <row r="219" spans="1:7" ht="17.5" x14ac:dyDescent="0.25">
      <c r="A219" s="47"/>
      <c r="B219" s="48"/>
      <c r="C219" s="47"/>
      <c r="D219" s="47"/>
      <c r="E219" s="47"/>
      <c r="F219" s="82"/>
      <c r="G219" s="47"/>
    </row>
    <row r="220" spans="1:7" ht="17.5" x14ac:dyDescent="0.25">
      <c r="A220" s="47"/>
      <c r="B220" s="48"/>
      <c r="C220" s="47"/>
      <c r="D220" s="47"/>
      <c r="E220" s="47"/>
      <c r="F220" s="82"/>
      <c r="G220" s="47"/>
    </row>
    <row r="221" spans="1:7" ht="17.5" x14ac:dyDescent="0.25">
      <c r="A221" s="47"/>
      <c r="B221" s="48"/>
      <c r="C221" s="47"/>
      <c r="D221" s="47"/>
      <c r="E221" s="47"/>
      <c r="F221" s="82"/>
      <c r="G221" s="47"/>
    </row>
    <row r="222" spans="1:7" ht="17.5" x14ac:dyDescent="0.25">
      <c r="A222" s="47"/>
      <c r="B222" s="48"/>
      <c r="C222" s="47"/>
      <c r="D222" s="47"/>
      <c r="E222" s="47"/>
      <c r="F222" s="82"/>
      <c r="G222" s="47"/>
    </row>
    <row r="223" spans="1:7" ht="17.5" x14ac:dyDescent="0.25">
      <c r="A223" s="47"/>
      <c r="B223" s="48"/>
      <c r="C223" s="47"/>
      <c r="D223" s="47"/>
      <c r="E223" s="47"/>
      <c r="F223" s="82"/>
      <c r="G223" s="47"/>
    </row>
    <row r="224" spans="1:7" ht="17.5" x14ac:dyDescent="0.25">
      <c r="A224" s="47"/>
      <c r="B224" s="48"/>
      <c r="C224" s="47"/>
      <c r="D224" s="47"/>
      <c r="E224" s="47"/>
      <c r="F224" s="82"/>
      <c r="G224" s="47"/>
    </row>
    <row r="225" spans="1:7" ht="17.5" x14ac:dyDescent="0.25">
      <c r="A225" s="47"/>
      <c r="B225" s="48"/>
      <c r="C225" s="47"/>
      <c r="D225" s="47"/>
      <c r="E225" s="47"/>
      <c r="F225" s="82"/>
      <c r="G225" s="47"/>
    </row>
    <row r="226" spans="1:7" ht="17.5" x14ac:dyDescent="0.25">
      <c r="A226" s="47"/>
      <c r="B226" s="48"/>
      <c r="C226" s="47"/>
      <c r="D226" s="47"/>
      <c r="E226" s="47"/>
      <c r="F226" s="82"/>
      <c r="G226" s="47"/>
    </row>
    <row r="227" spans="1:7" ht="17.5" x14ac:dyDescent="0.25">
      <c r="A227" s="47"/>
      <c r="B227" s="48"/>
      <c r="C227" s="47"/>
      <c r="D227" s="47"/>
      <c r="E227" s="47"/>
      <c r="F227" s="82"/>
      <c r="G227" s="47"/>
    </row>
    <row r="228" spans="1:7" ht="17.5" x14ac:dyDescent="0.25">
      <c r="A228" s="47"/>
      <c r="B228" s="48"/>
      <c r="C228" s="47"/>
      <c r="D228" s="47"/>
      <c r="E228" s="47"/>
      <c r="F228" s="82"/>
      <c r="G228" s="47"/>
    </row>
    <row r="229" spans="1:7" ht="17.5" x14ac:dyDescent="0.25">
      <c r="A229" s="47"/>
      <c r="B229" s="48"/>
      <c r="C229" s="47"/>
      <c r="D229" s="47"/>
      <c r="E229" s="47"/>
      <c r="F229" s="82"/>
      <c r="G229" s="47"/>
    </row>
    <row r="230" spans="1:7" ht="17.5" x14ac:dyDescent="0.25">
      <c r="A230" s="47"/>
      <c r="B230" s="48"/>
      <c r="C230" s="47"/>
      <c r="D230" s="47"/>
      <c r="E230" s="47"/>
      <c r="F230" s="82"/>
      <c r="G230" s="47"/>
    </row>
    <row r="231" spans="1:7" ht="17.5" x14ac:dyDescent="0.25">
      <c r="A231" s="47"/>
      <c r="B231" s="48"/>
      <c r="C231" s="47"/>
      <c r="D231" s="47"/>
      <c r="E231" s="47"/>
      <c r="F231" s="82"/>
      <c r="G231" s="47"/>
    </row>
    <row r="232" spans="1:7" ht="17.5" x14ac:dyDescent="0.25">
      <c r="A232" s="47"/>
      <c r="B232" s="48"/>
      <c r="C232" s="47"/>
      <c r="D232" s="47"/>
      <c r="E232" s="47"/>
      <c r="F232" s="82"/>
      <c r="G232" s="47"/>
    </row>
    <row r="233" spans="1:7" ht="17.5" x14ac:dyDescent="0.25">
      <c r="A233" s="47"/>
      <c r="B233" s="48"/>
      <c r="C233" s="47"/>
      <c r="D233" s="47"/>
      <c r="E233" s="47"/>
      <c r="F233" s="82"/>
      <c r="G233" s="47"/>
    </row>
    <row r="234" spans="1:7" ht="17.5" x14ac:dyDescent="0.25">
      <c r="A234" s="47"/>
      <c r="B234" s="48"/>
      <c r="C234" s="47"/>
      <c r="D234" s="47"/>
      <c r="E234" s="47"/>
      <c r="F234" s="82"/>
      <c r="G234" s="47"/>
    </row>
    <row r="235" spans="1:7" ht="17.5" x14ac:dyDescent="0.25">
      <c r="A235" s="47"/>
      <c r="B235" s="48"/>
      <c r="C235" s="47"/>
      <c r="D235" s="47"/>
      <c r="E235" s="47"/>
      <c r="F235" s="82"/>
      <c r="G235" s="47"/>
    </row>
    <row r="236" spans="1:7" ht="17.5" x14ac:dyDescent="0.25">
      <c r="A236" s="47"/>
      <c r="B236" s="48"/>
      <c r="C236" s="47"/>
      <c r="D236" s="47"/>
      <c r="E236" s="47"/>
      <c r="F236" s="82"/>
      <c r="G236" s="47"/>
    </row>
    <row r="237" spans="1:7" ht="17.5" x14ac:dyDescent="0.25">
      <c r="A237" s="47"/>
      <c r="B237" s="48"/>
      <c r="C237" s="47"/>
      <c r="D237" s="47"/>
      <c r="E237" s="47"/>
      <c r="F237" s="82"/>
      <c r="G237" s="47"/>
    </row>
    <row r="238" spans="1:7" ht="17.5" x14ac:dyDescent="0.25">
      <c r="A238" s="47"/>
      <c r="B238" s="48"/>
      <c r="C238" s="47"/>
      <c r="D238" s="47"/>
      <c r="E238" s="47"/>
      <c r="F238" s="82"/>
      <c r="G238" s="47"/>
    </row>
    <row r="239" spans="1:7" ht="17.5" x14ac:dyDescent="0.25">
      <c r="A239" s="47"/>
      <c r="B239" s="48"/>
      <c r="C239" s="47"/>
      <c r="D239" s="47"/>
      <c r="E239" s="47"/>
      <c r="F239" s="82"/>
      <c r="G239" s="47"/>
    </row>
    <row r="240" spans="1:7" ht="17.5" x14ac:dyDescent="0.25">
      <c r="A240" s="47"/>
      <c r="B240" s="48"/>
      <c r="C240" s="47"/>
      <c r="D240" s="47"/>
      <c r="E240" s="47"/>
      <c r="F240" s="82"/>
      <c r="G240" s="47"/>
    </row>
    <row r="241" spans="1:7" ht="17.5" x14ac:dyDescent="0.25">
      <c r="A241" s="47"/>
      <c r="B241" s="48"/>
      <c r="C241" s="47"/>
      <c r="D241" s="47"/>
      <c r="E241" s="47"/>
      <c r="F241" s="82"/>
      <c r="G241" s="47"/>
    </row>
    <row r="242" spans="1:7" ht="17.5" x14ac:dyDescent="0.25">
      <c r="A242" s="47"/>
      <c r="B242" s="48"/>
      <c r="C242" s="47"/>
      <c r="D242" s="47"/>
      <c r="E242" s="47"/>
      <c r="F242" s="82"/>
      <c r="G242" s="47"/>
    </row>
    <row r="243" spans="1:7" ht="17.5" x14ac:dyDescent="0.25">
      <c r="A243" s="47"/>
      <c r="B243" s="48"/>
      <c r="C243" s="47"/>
      <c r="D243" s="47"/>
      <c r="E243" s="47"/>
      <c r="F243" s="82"/>
      <c r="G243" s="47"/>
    </row>
    <row r="244" spans="1:7" ht="17.5" x14ac:dyDescent="0.25">
      <c r="A244" s="47"/>
      <c r="B244" s="48"/>
      <c r="C244" s="47"/>
      <c r="D244" s="47"/>
      <c r="E244" s="47"/>
      <c r="F244" s="82"/>
      <c r="G244" s="47"/>
    </row>
    <row r="245" spans="1:7" ht="17.5" x14ac:dyDescent="0.25">
      <c r="A245" s="47"/>
      <c r="B245" s="48"/>
      <c r="C245" s="47"/>
      <c r="D245" s="47"/>
      <c r="E245" s="47"/>
      <c r="F245" s="82"/>
      <c r="G245" s="47"/>
    </row>
    <row r="246" spans="1:7" ht="17.5" x14ac:dyDescent="0.25">
      <c r="A246" s="47"/>
      <c r="B246" s="48"/>
      <c r="C246" s="47"/>
      <c r="D246" s="47"/>
      <c r="E246" s="47"/>
      <c r="F246" s="82"/>
      <c r="G246" s="47"/>
    </row>
    <row r="247" spans="1:7" ht="17.5" x14ac:dyDescent="0.25">
      <c r="A247" s="47"/>
      <c r="B247" s="48"/>
      <c r="C247" s="47"/>
      <c r="D247" s="47"/>
      <c r="E247" s="47"/>
      <c r="F247" s="82"/>
      <c r="G247" s="47"/>
    </row>
    <row r="248" spans="1:7" ht="17.5" x14ac:dyDescent="0.25">
      <c r="A248" s="47"/>
      <c r="B248" s="48"/>
      <c r="C248" s="47"/>
      <c r="D248" s="47"/>
      <c r="E248" s="47"/>
      <c r="F248" s="82"/>
      <c r="G248" s="47"/>
    </row>
    <row r="249" spans="1:7" ht="17.5" x14ac:dyDescent="0.25">
      <c r="A249" s="47"/>
      <c r="B249" s="48"/>
      <c r="C249" s="47"/>
      <c r="D249" s="47"/>
      <c r="E249" s="47"/>
      <c r="F249" s="82"/>
      <c r="G249" s="47"/>
    </row>
    <row r="250" spans="1:7" ht="17.5" x14ac:dyDescent="0.25">
      <c r="A250" s="47"/>
      <c r="B250" s="48"/>
      <c r="C250" s="47"/>
      <c r="D250" s="47"/>
      <c r="E250" s="47"/>
      <c r="F250" s="82"/>
      <c r="G250" s="47"/>
    </row>
    <row r="251" spans="1:7" ht="17.5" x14ac:dyDescent="0.25">
      <c r="A251" s="47"/>
      <c r="B251" s="48"/>
      <c r="C251" s="47"/>
      <c r="D251" s="47"/>
      <c r="E251" s="47"/>
      <c r="F251" s="82"/>
      <c r="G251" s="47"/>
    </row>
    <row r="252" spans="1:7" ht="17.5" x14ac:dyDescent="0.25">
      <c r="A252" s="47"/>
      <c r="B252" s="48"/>
      <c r="C252" s="47"/>
      <c r="D252" s="47"/>
      <c r="E252" s="47"/>
      <c r="F252" s="82"/>
      <c r="G252" s="47"/>
    </row>
    <row r="253" spans="1:7" ht="17.5" x14ac:dyDescent="0.25">
      <c r="A253" s="47"/>
      <c r="B253" s="48"/>
      <c r="C253" s="47"/>
      <c r="D253" s="47"/>
      <c r="E253" s="47"/>
      <c r="F253" s="82"/>
      <c r="G253" s="47"/>
    </row>
    <row r="254" spans="1:7" ht="17.5" x14ac:dyDescent="0.25">
      <c r="A254" s="47"/>
      <c r="B254" s="48"/>
      <c r="C254" s="47"/>
      <c r="D254" s="47"/>
      <c r="E254" s="47"/>
      <c r="F254" s="82"/>
      <c r="G254" s="47"/>
    </row>
    <row r="255" spans="1:7" ht="17.5" x14ac:dyDescent="0.25">
      <c r="A255" s="47"/>
      <c r="B255" s="48"/>
      <c r="C255" s="47"/>
      <c r="D255" s="47"/>
      <c r="E255" s="47"/>
      <c r="F255" s="82"/>
      <c r="G255" s="47"/>
    </row>
    <row r="256" spans="1:7" ht="17.5" x14ac:dyDescent="0.25">
      <c r="A256" s="47"/>
      <c r="B256" s="48"/>
      <c r="C256" s="47"/>
      <c r="D256" s="47"/>
      <c r="E256" s="47"/>
      <c r="F256" s="82"/>
      <c r="G256" s="47"/>
    </row>
    <row r="257" spans="1:7" ht="17.5" x14ac:dyDescent="0.25">
      <c r="A257" s="47"/>
      <c r="B257" s="48"/>
      <c r="C257" s="47"/>
      <c r="D257" s="47"/>
      <c r="E257" s="47"/>
      <c r="F257" s="82"/>
      <c r="G257" s="47"/>
    </row>
    <row r="258" spans="1:7" ht="17.5" x14ac:dyDescent="0.25">
      <c r="A258" s="47"/>
      <c r="B258" s="48"/>
      <c r="C258" s="47"/>
      <c r="D258" s="47"/>
      <c r="E258" s="47"/>
      <c r="F258" s="82"/>
      <c r="G258" s="47"/>
    </row>
    <row r="259" spans="1:7" ht="17.5" x14ac:dyDescent="0.25">
      <c r="A259" s="47"/>
      <c r="B259" s="48"/>
      <c r="C259" s="47"/>
      <c r="D259" s="47"/>
      <c r="E259" s="47"/>
      <c r="F259" s="82"/>
      <c r="G259" s="47"/>
    </row>
    <row r="260" spans="1:7" ht="17.5" x14ac:dyDescent="0.25">
      <c r="A260" s="47"/>
      <c r="B260" s="48"/>
      <c r="C260" s="47"/>
      <c r="D260" s="47"/>
      <c r="E260" s="47"/>
      <c r="F260" s="82"/>
      <c r="G260" s="47"/>
    </row>
    <row r="261" spans="1:7" ht="17.5" x14ac:dyDescent="0.25">
      <c r="A261" s="47"/>
      <c r="B261" s="48"/>
      <c r="C261" s="47"/>
      <c r="D261" s="47"/>
      <c r="E261" s="47"/>
      <c r="F261" s="82"/>
      <c r="G261" s="47"/>
    </row>
    <row r="262" spans="1:7" ht="17.5" x14ac:dyDescent="0.25">
      <c r="A262" s="47"/>
      <c r="B262" s="48"/>
      <c r="C262" s="47"/>
      <c r="D262" s="47"/>
      <c r="E262" s="47"/>
      <c r="F262" s="82"/>
      <c r="G262" s="47"/>
    </row>
    <row r="263" spans="1:7" ht="17.5" x14ac:dyDescent="0.25">
      <c r="A263" s="47"/>
      <c r="B263" s="48"/>
      <c r="C263" s="47"/>
      <c r="D263" s="47"/>
      <c r="E263" s="47"/>
      <c r="F263" s="82"/>
      <c r="G263" s="47"/>
    </row>
    <row r="264" spans="1:7" ht="17.5" x14ac:dyDescent="0.25">
      <c r="A264" s="47"/>
      <c r="B264" s="48"/>
      <c r="C264" s="47"/>
      <c r="D264" s="47"/>
      <c r="E264" s="47"/>
      <c r="F264" s="82"/>
      <c r="G264" s="47"/>
    </row>
    <row r="265" spans="1:7" ht="17.5" x14ac:dyDescent="0.25">
      <c r="A265" s="47"/>
      <c r="B265" s="48"/>
      <c r="C265" s="47"/>
      <c r="D265" s="47"/>
      <c r="E265" s="47"/>
      <c r="F265" s="82"/>
      <c r="G265" s="47"/>
    </row>
    <row r="266" spans="1:7" ht="17.5" x14ac:dyDescent="0.25">
      <c r="A266" s="47"/>
      <c r="B266" s="48"/>
      <c r="C266" s="47"/>
      <c r="D266" s="47"/>
      <c r="E266" s="47"/>
      <c r="F266" s="82"/>
      <c r="G266" s="47"/>
    </row>
    <row r="267" spans="1:7" ht="17.5" x14ac:dyDescent="0.25">
      <c r="A267" s="47"/>
      <c r="B267" s="48"/>
      <c r="C267" s="47"/>
      <c r="D267" s="47"/>
      <c r="E267" s="47"/>
      <c r="F267" s="82"/>
      <c r="G267" s="47"/>
    </row>
    <row r="268" spans="1:7" ht="17.5" x14ac:dyDescent="0.25">
      <c r="A268" s="47"/>
      <c r="B268" s="48"/>
      <c r="C268" s="47"/>
      <c r="D268" s="47"/>
      <c r="E268" s="47"/>
      <c r="F268" s="82"/>
      <c r="G268" s="47"/>
    </row>
    <row r="269" spans="1:7" ht="17.5" x14ac:dyDescent="0.25">
      <c r="A269" s="47"/>
      <c r="B269" s="48"/>
      <c r="C269" s="47"/>
      <c r="D269" s="47"/>
      <c r="E269" s="47"/>
      <c r="F269" s="82"/>
      <c r="G269" s="47"/>
    </row>
    <row r="270" spans="1:7" ht="17.5" x14ac:dyDescent="0.25">
      <c r="A270" s="47"/>
      <c r="B270" s="48"/>
      <c r="C270" s="47"/>
      <c r="D270" s="47"/>
      <c r="E270" s="47"/>
      <c r="F270" s="82"/>
      <c r="G270" s="47"/>
    </row>
  </sheetData>
  <sortState xmlns:xlrd2="http://schemas.microsoft.com/office/spreadsheetml/2017/richdata2" ref="A3:H205">
    <sortCondition ref="C197"/>
  </sortState>
  <mergeCells count="5">
    <mergeCell ref="A1:H1"/>
    <mergeCell ref="A50:A115"/>
    <mergeCell ref="A116:A196"/>
    <mergeCell ref="A197:A205"/>
    <mergeCell ref="A3:A49"/>
  </mergeCells>
  <phoneticPr fontId="33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topLeftCell="A7" zoomScale="90" zoomScaleNormal="90" workbookViewId="0">
      <selection activeCell="D25" sqref="D25:D28"/>
    </sheetView>
  </sheetViews>
  <sheetFormatPr defaultColWidth="9" defaultRowHeight="14" x14ac:dyDescent="0.25"/>
  <cols>
    <col min="1" max="1" width="21.1796875" customWidth="1"/>
    <col min="2" max="2" width="15" customWidth="1"/>
    <col min="3" max="3" width="15.36328125" customWidth="1"/>
    <col min="4" max="4" width="58" bestFit="1" customWidth="1"/>
    <col min="6" max="6" width="29.1796875" customWidth="1"/>
    <col min="7" max="7" width="20.453125" customWidth="1"/>
    <col min="8" max="8" width="19.81640625" customWidth="1"/>
    <col min="9" max="9" width="27.1796875" customWidth="1"/>
    <col min="10" max="10" width="18.36328125" customWidth="1"/>
  </cols>
  <sheetData>
    <row r="1" spans="1:10" s="36" customFormat="1" ht="23" x14ac:dyDescent="0.25">
      <c r="A1" s="171" t="s">
        <v>24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s="36" customFormat="1" ht="21" x14ac:dyDescent="0.25">
      <c r="A2" s="34" t="s">
        <v>16</v>
      </c>
      <c r="B2" s="11" t="s">
        <v>18</v>
      </c>
      <c r="C2" s="11" t="s">
        <v>25</v>
      </c>
      <c r="D2" s="11" t="s">
        <v>26</v>
      </c>
      <c r="E2" s="11" t="s">
        <v>27</v>
      </c>
      <c r="F2" s="35" t="s">
        <v>28</v>
      </c>
      <c r="G2" s="11" t="s">
        <v>29</v>
      </c>
      <c r="H2" s="11" t="s">
        <v>30</v>
      </c>
      <c r="I2" s="11" t="s">
        <v>31</v>
      </c>
      <c r="J2" s="42" t="s">
        <v>23</v>
      </c>
    </row>
    <row r="3" spans="1:10" s="36" customFormat="1" ht="17.5" x14ac:dyDescent="0.25">
      <c r="A3" s="174" t="s">
        <v>1</v>
      </c>
      <c r="B3" s="178">
        <v>20202135</v>
      </c>
      <c r="C3" s="144">
        <v>2020213513</v>
      </c>
      <c r="D3" s="127" t="s">
        <v>175</v>
      </c>
      <c r="E3" s="127" t="s">
        <v>176</v>
      </c>
      <c r="F3" s="127" t="s">
        <v>177</v>
      </c>
      <c r="G3" s="127">
        <v>3</v>
      </c>
      <c r="H3" s="127" t="s">
        <v>72</v>
      </c>
      <c r="I3" s="127" t="s">
        <v>91</v>
      </c>
      <c r="J3" s="127"/>
    </row>
    <row r="4" spans="1:10" s="36" customFormat="1" ht="17.5" x14ac:dyDescent="0.25">
      <c r="A4" s="175"/>
      <c r="B4" s="178"/>
      <c r="C4" s="144">
        <v>2020213507</v>
      </c>
      <c r="D4" s="127" t="s">
        <v>175</v>
      </c>
      <c r="E4" s="127" t="s">
        <v>178</v>
      </c>
      <c r="F4" s="127" t="s">
        <v>177</v>
      </c>
      <c r="G4" s="127">
        <v>3</v>
      </c>
      <c r="H4" s="127" t="s">
        <v>72</v>
      </c>
      <c r="I4" s="127" t="s">
        <v>91</v>
      </c>
      <c r="J4" s="127"/>
    </row>
    <row r="5" spans="1:10" s="36" customFormat="1" ht="17.5" x14ac:dyDescent="0.25">
      <c r="A5" s="175"/>
      <c r="B5" s="178"/>
      <c r="C5" s="144">
        <v>2020213601</v>
      </c>
      <c r="D5" s="127" t="s">
        <v>175</v>
      </c>
      <c r="E5" s="127" t="s">
        <v>179</v>
      </c>
      <c r="F5" s="127" t="s">
        <v>177</v>
      </c>
      <c r="G5" s="127">
        <v>3</v>
      </c>
      <c r="H5" s="127" t="s">
        <v>72</v>
      </c>
      <c r="I5" s="127" t="s">
        <v>91</v>
      </c>
      <c r="J5" s="127"/>
    </row>
    <row r="6" spans="1:10" s="36" customFormat="1" ht="17.5" x14ac:dyDescent="0.25">
      <c r="A6" s="175"/>
      <c r="B6" s="178"/>
      <c r="C6" s="179">
        <v>2020213217</v>
      </c>
      <c r="D6" s="127" t="s">
        <v>175</v>
      </c>
      <c r="E6" s="178" t="s">
        <v>130</v>
      </c>
      <c r="F6" s="127" t="s">
        <v>177</v>
      </c>
      <c r="G6" s="178">
        <v>6</v>
      </c>
      <c r="H6" s="178" t="s">
        <v>72</v>
      </c>
      <c r="I6" s="127" t="s">
        <v>91</v>
      </c>
      <c r="J6" s="127"/>
    </row>
    <row r="7" spans="1:10" s="36" customFormat="1" ht="17.5" x14ac:dyDescent="0.25">
      <c r="A7" s="175"/>
      <c r="B7" s="178"/>
      <c r="C7" s="179"/>
      <c r="D7" s="127" t="s">
        <v>180</v>
      </c>
      <c r="E7" s="178"/>
      <c r="F7" s="127" t="s">
        <v>181</v>
      </c>
      <c r="G7" s="178"/>
      <c r="H7" s="178"/>
      <c r="I7" s="127" t="s">
        <v>91</v>
      </c>
      <c r="J7" s="127"/>
    </row>
    <row r="8" spans="1:10" s="36" customFormat="1" ht="17.5" x14ac:dyDescent="0.25">
      <c r="A8" s="175"/>
      <c r="B8" s="178"/>
      <c r="C8" s="144">
        <v>2020213604</v>
      </c>
      <c r="D8" s="127" t="s">
        <v>175</v>
      </c>
      <c r="E8" s="127" t="s">
        <v>182</v>
      </c>
      <c r="F8" s="127" t="s">
        <v>177</v>
      </c>
      <c r="G8" s="127">
        <v>3</v>
      </c>
      <c r="H8" s="127" t="s">
        <v>72</v>
      </c>
      <c r="I8" s="127" t="s">
        <v>91</v>
      </c>
      <c r="J8" s="127"/>
    </row>
    <row r="9" spans="1:10" s="36" customFormat="1" ht="17.5" x14ac:dyDescent="0.25">
      <c r="A9" s="175"/>
      <c r="B9" s="178"/>
      <c r="C9" s="179">
        <v>2020213508</v>
      </c>
      <c r="D9" s="127" t="s">
        <v>38</v>
      </c>
      <c r="E9" s="178" t="s">
        <v>151</v>
      </c>
      <c r="F9" s="127" t="s">
        <v>183</v>
      </c>
      <c r="G9" s="178">
        <v>10</v>
      </c>
      <c r="H9" s="178" t="s">
        <v>72</v>
      </c>
      <c r="I9" s="127" t="s">
        <v>91</v>
      </c>
      <c r="J9" s="127"/>
    </row>
    <row r="10" spans="1:10" s="36" customFormat="1" ht="17.5" x14ac:dyDescent="0.25">
      <c r="A10" s="175"/>
      <c r="B10" s="178"/>
      <c r="C10" s="179"/>
      <c r="D10" s="127" t="s">
        <v>152</v>
      </c>
      <c r="E10" s="178"/>
      <c r="F10" s="127" t="s">
        <v>184</v>
      </c>
      <c r="G10" s="178"/>
      <c r="H10" s="178"/>
      <c r="I10" s="127" t="s">
        <v>91</v>
      </c>
      <c r="J10" s="127"/>
    </row>
    <row r="11" spans="1:10" s="36" customFormat="1" ht="17.5" x14ac:dyDescent="0.25">
      <c r="A11" s="175"/>
      <c r="B11" s="178"/>
      <c r="C11" s="179"/>
      <c r="D11" s="127" t="s">
        <v>82</v>
      </c>
      <c r="E11" s="178"/>
      <c r="F11" s="127" t="s">
        <v>185</v>
      </c>
      <c r="G11" s="178"/>
      <c r="H11" s="178"/>
      <c r="I11" s="127" t="s">
        <v>91</v>
      </c>
      <c r="J11" s="127"/>
    </row>
    <row r="12" spans="1:10" s="36" customFormat="1" ht="17.5" x14ac:dyDescent="0.25">
      <c r="A12" s="175"/>
      <c r="B12" s="178"/>
      <c r="C12" s="179"/>
      <c r="D12" s="127" t="s">
        <v>180</v>
      </c>
      <c r="E12" s="178"/>
      <c r="F12" s="127" t="s">
        <v>181</v>
      </c>
      <c r="G12" s="178"/>
      <c r="H12" s="178"/>
      <c r="I12" s="127" t="s">
        <v>91</v>
      </c>
      <c r="J12" s="127"/>
    </row>
    <row r="13" spans="1:10" s="36" customFormat="1" ht="17.5" x14ac:dyDescent="0.25">
      <c r="A13" s="175"/>
      <c r="B13" s="178"/>
      <c r="C13" s="144">
        <v>2020213701</v>
      </c>
      <c r="D13" s="127" t="s">
        <v>152</v>
      </c>
      <c r="E13" s="127" t="s">
        <v>186</v>
      </c>
      <c r="F13" s="127" t="s">
        <v>184</v>
      </c>
      <c r="G13" s="127">
        <v>3</v>
      </c>
      <c r="H13" s="127" t="s">
        <v>72</v>
      </c>
      <c r="I13" s="127" t="s">
        <v>91</v>
      </c>
      <c r="J13" s="127"/>
    </row>
    <row r="14" spans="1:10" s="36" customFormat="1" ht="17.5" customHeight="1" x14ac:dyDescent="0.25">
      <c r="A14" s="176" t="s">
        <v>2</v>
      </c>
      <c r="B14" s="186">
        <v>20202532</v>
      </c>
      <c r="C14" s="186">
        <v>2020213223</v>
      </c>
      <c r="D14" s="130" t="s">
        <v>250</v>
      </c>
      <c r="E14" s="186" t="s">
        <v>149</v>
      </c>
      <c r="F14" s="130" t="s">
        <v>251</v>
      </c>
      <c r="G14" s="186">
        <v>10</v>
      </c>
      <c r="H14" s="130" t="s">
        <v>71</v>
      </c>
      <c r="I14" s="130" t="s">
        <v>96</v>
      </c>
      <c r="J14" s="130"/>
    </row>
    <row r="15" spans="1:10" s="36" customFormat="1" ht="17.5" customHeight="1" x14ac:dyDescent="0.25">
      <c r="A15" s="177"/>
      <c r="B15" s="191"/>
      <c r="C15" s="191"/>
      <c r="D15" s="130" t="s">
        <v>252</v>
      </c>
      <c r="E15" s="191"/>
      <c r="F15" s="130" t="s">
        <v>253</v>
      </c>
      <c r="G15" s="191"/>
      <c r="H15" s="130" t="s">
        <v>71</v>
      </c>
      <c r="I15" s="130" t="s">
        <v>96</v>
      </c>
      <c r="J15" s="130"/>
    </row>
    <row r="16" spans="1:10" s="36" customFormat="1" ht="17.5" customHeight="1" x14ac:dyDescent="0.25">
      <c r="A16" s="177"/>
      <c r="B16" s="191"/>
      <c r="C16" s="191"/>
      <c r="D16" s="130" t="s">
        <v>254</v>
      </c>
      <c r="E16" s="191"/>
      <c r="F16" s="130" t="s">
        <v>255</v>
      </c>
      <c r="G16" s="191"/>
      <c r="H16" s="130" t="s">
        <v>71</v>
      </c>
      <c r="I16" s="130" t="s">
        <v>96</v>
      </c>
      <c r="J16" s="130"/>
    </row>
    <row r="17" spans="1:10" s="36" customFormat="1" ht="17.5" customHeight="1" x14ac:dyDescent="0.25">
      <c r="A17" s="177"/>
      <c r="B17" s="191"/>
      <c r="C17" s="191"/>
      <c r="D17" s="130" t="s">
        <v>256</v>
      </c>
      <c r="E17" s="191"/>
      <c r="F17" s="130" t="s">
        <v>255</v>
      </c>
      <c r="G17" s="191"/>
      <c r="H17" s="130" t="s">
        <v>71</v>
      </c>
      <c r="I17" s="130" t="s">
        <v>96</v>
      </c>
      <c r="J17" s="130"/>
    </row>
    <row r="18" spans="1:10" s="36" customFormat="1" ht="17.5" customHeight="1" x14ac:dyDescent="0.25">
      <c r="A18" s="177"/>
      <c r="B18" s="191"/>
      <c r="C18" s="187"/>
      <c r="D18" s="130" t="s">
        <v>250</v>
      </c>
      <c r="E18" s="187"/>
      <c r="F18" s="130" t="s">
        <v>255</v>
      </c>
      <c r="G18" s="187"/>
      <c r="H18" s="130" t="s">
        <v>71</v>
      </c>
      <c r="I18" s="130" t="s">
        <v>96</v>
      </c>
      <c r="J18" s="130"/>
    </row>
    <row r="19" spans="1:10" s="36" customFormat="1" ht="17.5" customHeight="1" x14ac:dyDescent="0.25">
      <c r="A19" s="177"/>
      <c r="B19" s="191"/>
      <c r="C19" s="130">
        <v>2020253201</v>
      </c>
      <c r="D19" s="130" t="s">
        <v>252</v>
      </c>
      <c r="E19" s="130" t="s">
        <v>257</v>
      </c>
      <c r="F19" s="130" t="s">
        <v>253</v>
      </c>
      <c r="G19" s="124">
        <v>2</v>
      </c>
      <c r="H19" s="130" t="s">
        <v>71</v>
      </c>
      <c r="I19" s="130" t="s">
        <v>96</v>
      </c>
      <c r="J19" s="130"/>
    </row>
    <row r="20" spans="1:10" s="36" customFormat="1" ht="17.5" customHeight="1" x14ac:dyDescent="0.25">
      <c r="A20" s="177"/>
      <c r="B20" s="191"/>
      <c r="C20" s="186">
        <v>2020253203</v>
      </c>
      <c r="D20" s="130" t="s">
        <v>252</v>
      </c>
      <c r="E20" s="186" t="s">
        <v>148</v>
      </c>
      <c r="F20" s="130" t="s">
        <v>253</v>
      </c>
      <c r="G20" s="186">
        <v>6</v>
      </c>
      <c r="H20" s="130" t="s">
        <v>71</v>
      </c>
      <c r="I20" s="130" t="s">
        <v>96</v>
      </c>
      <c r="J20" s="130"/>
    </row>
    <row r="21" spans="1:10" s="36" customFormat="1" ht="17.5" customHeight="1" x14ac:dyDescent="0.25">
      <c r="A21" s="177"/>
      <c r="B21" s="191"/>
      <c r="C21" s="191"/>
      <c r="D21" s="130" t="s">
        <v>250</v>
      </c>
      <c r="E21" s="191"/>
      <c r="F21" s="130" t="s">
        <v>255</v>
      </c>
      <c r="G21" s="191"/>
      <c r="H21" s="130" t="s">
        <v>71</v>
      </c>
      <c r="I21" s="130" t="s">
        <v>96</v>
      </c>
      <c r="J21" s="130"/>
    </row>
    <row r="22" spans="1:10" s="36" customFormat="1" ht="17.5" customHeight="1" x14ac:dyDescent="0.25">
      <c r="A22" s="177"/>
      <c r="B22" s="187"/>
      <c r="C22" s="187"/>
      <c r="D22" s="130" t="s">
        <v>254</v>
      </c>
      <c r="E22" s="187"/>
      <c r="F22" s="130" t="s">
        <v>255</v>
      </c>
      <c r="G22" s="187"/>
      <c r="H22" s="130" t="s">
        <v>71</v>
      </c>
      <c r="I22" s="130" t="s">
        <v>96</v>
      </c>
      <c r="J22" s="130"/>
    </row>
    <row r="23" spans="1:10" s="36" customFormat="1" ht="17.5" customHeight="1" x14ac:dyDescent="0.25">
      <c r="A23" s="177"/>
      <c r="B23" s="130">
        <v>20212631</v>
      </c>
      <c r="C23" s="130">
        <v>2021263127</v>
      </c>
      <c r="D23" s="130" t="s">
        <v>258</v>
      </c>
      <c r="E23" s="130" t="s">
        <v>259</v>
      </c>
      <c r="F23" s="130" t="s">
        <v>260</v>
      </c>
      <c r="G23" s="124">
        <v>2</v>
      </c>
      <c r="H23" s="130" t="s">
        <v>71</v>
      </c>
      <c r="I23" s="130" t="s">
        <v>96</v>
      </c>
      <c r="J23" s="127"/>
    </row>
    <row r="24" spans="1:10" ht="17.5" x14ac:dyDescent="0.25">
      <c r="A24" s="107" t="s">
        <v>3</v>
      </c>
      <c r="B24" s="180" t="s">
        <v>70</v>
      </c>
      <c r="C24" s="181"/>
      <c r="D24" s="181"/>
      <c r="E24" s="181"/>
      <c r="F24" s="181"/>
      <c r="G24" s="181"/>
      <c r="H24" s="181"/>
      <c r="I24" s="181"/>
      <c r="J24" s="182"/>
    </row>
    <row r="25" spans="1:10" ht="17.5" x14ac:dyDescent="0.25">
      <c r="A25" s="188" t="s">
        <v>4</v>
      </c>
      <c r="B25" s="142">
        <v>20202331</v>
      </c>
      <c r="C25" s="142">
        <v>2019233104</v>
      </c>
      <c r="D25" s="142" t="s">
        <v>396</v>
      </c>
      <c r="E25" s="140" t="s">
        <v>397</v>
      </c>
      <c r="F25" s="97" t="s">
        <v>192</v>
      </c>
      <c r="G25" s="142">
        <v>2</v>
      </c>
      <c r="H25" s="143" t="s">
        <v>72</v>
      </c>
      <c r="I25" s="142"/>
      <c r="J25" s="101"/>
    </row>
    <row r="26" spans="1:10" ht="17.5" x14ac:dyDescent="0.25">
      <c r="A26" s="189"/>
      <c r="B26" s="183">
        <v>20202332</v>
      </c>
      <c r="C26" s="123" t="s">
        <v>169</v>
      </c>
      <c r="D26" s="140" t="s">
        <v>171</v>
      </c>
      <c r="E26" s="140" t="s">
        <v>170</v>
      </c>
      <c r="F26" s="140" t="s">
        <v>191</v>
      </c>
      <c r="G26" s="186">
        <v>4</v>
      </c>
      <c r="H26" s="183" t="s">
        <v>72</v>
      </c>
      <c r="I26" s="140" t="s">
        <v>96</v>
      </c>
      <c r="J26" s="111"/>
    </row>
    <row r="27" spans="1:10" ht="17.5" x14ac:dyDescent="0.25">
      <c r="A27" s="189"/>
      <c r="B27" s="184"/>
      <c r="C27" s="123" t="s">
        <v>169</v>
      </c>
      <c r="D27" s="140" t="s">
        <v>363</v>
      </c>
      <c r="E27" s="140" t="s">
        <v>170</v>
      </c>
      <c r="F27" s="140" t="s">
        <v>192</v>
      </c>
      <c r="G27" s="187"/>
      <c r="H27" s="185"/>
      <c r="I27" s="140" t="s">
        <v>96</v>
      </c>
      <c r="J27" s="111"/>
    </row>
    <row r="28" spans="1:10" ht="17.5" x14ac:dyDescent="0.25">
      <c r="A28" s="190"/>
      <c r="B28" s="185"/>
      <c r="C28" s="123" t="s">
        <v>398</v>
      </c>
      <c r="D28" s="140" t="s">
        <v>363</v>
      </c>
      <c r="E28" s="140" t="s">
        <v>399</v>
      </c>
      <c r="F28" s="140" t="s">
        <v>192</v>
      </c>
      <c r="G28" s="140">
        <v>2</v>
      </c>
      <c r="H28" s="142" t="s">
        <v>72</v>
      </c>
      <c r="I28" s="140" t="s">
        <v>96</v>
      </c>
      <c r="J28" s="111"/>
    </row>
  </sheetData>
  <mergeCells count="24">
    <mergeCell ref="C20:C22"/>
    <mergeCell ref="E14:E18"/>
    <mergeCell ref="E20:E22"/>
    <mergeCell ref="B24:J24"/>
    <mergeCell ref="B26:B28"/>
    <mergeCell ref="G26:G27"/>
    <mergeCell ref="H26:H27"/>
    <mergeCell ref="A25:A28"/>
    <mergeCell ref="A1:J1"/>
    <mergeCell ref="A3:A13"/>
    <mergeCell ref="A14:A23"/>
    <mergeCell ref="B3:B13"/>
    <mergeCell ref="C6:C7"/>
    <mergeCell ref="E6:E7"/>
    <mergeCell ref="G6:G7"/>
    <mergeCell ref="H6:H7"/>
    <mergeCell ref="C9:C12"/>
    <mergeCell ref="E9:E12"/>
    <mergeCell ref="G9:G12"/>
    <mergeCell ref="H9:H12"/>
    <mergeCell ref="G14:G18"/>
    <mergeCell ref="G20:G22"/>
    <mergeCell ref="B14:B22"/>
    <mergeCell ref="C14:C18"/>
  </mergeCells>
  <phoneticPr fontId="33" type="noConversion"/>
  <pageMargins left="0.75" right="0.75" top="1" bottom="1" header="0.5" footer="0.5"/>
  <ignoredErrors>
    <ignoredError sqref="C26:C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8"/>
  <sheetViews>
    <sheetView zoomScaleNormal="100" workbookViewId="0">
      <selection activeCell="A197" sqref="A197:A205"/>
    </sheetView>
  </sheetViews>
  <sheetFormatPr defaultColWidth="9" defaultRowHeight="14" x14ac:dyDescent="0.25"/>
  <cols>
    <col min="1" max="1" width="21.1796875" customWidth="1"/>
    <col min="2" max="2" width="7.36328125" style="3" customWidth="1"/>
    <col min="3" max="3" width="16.08984375" customWidth="1"/>
    <col min="4" max="4" width="15.08984375" customWidth="1"/>
    <col min="5" max="5" width="18.6328125" customWidth="1"/>
    <col min="6" max="6" width="13.1796875" style="40" customWidth="1"/>
    <col min="7" max="7" width="18.6328125" customWidth="1"/>
    <col min="8" max="8" width="52.90625" customWidth="1"/>
  </cols>
  <sheetData>
    <row r="1" spans="1:10" s="36" customFormat="1" ht="23" x14ac:dyDescent="0.25">
      <c r="A1" s="160" t="s">
        <v>32</v>
      </c>
      <c r="B1" s="160"/>
      <c r="C1" s="192"/>
      <c r="D1" s="192"/>
      <c r="E1" s="192"/>
      <c r="F1" s="192"/>
      <c r="G1" s="192"/>
      <c r="H1" s="192"/>
    </row>
    <row r="2" spans="1:10" s="36" customFormat="1" ht="21" x14ac:dyDescent="0.25">
      <c r="A2" s="34" t="s">
        <v>16</v>
      </c>
      <c r="B2" s="34" t="s">
        <v>17</v>
      </c>
      <c r="C2" s="34" t="s">
        <v>18</v>
      </c>
      <c r="D2" s="34" t="s">
        <v>33</v>
      </c>
      <c r="E2" s="34" t="s">
        <v>20</v>
      </c>
      <c r="F2" s="38" t="s">
        <v>34</v>
      </c>
      <c r="G2" s="34" t="s">
        <v>35</v>
      </c>
      <c r="H2" s="34" t="s">
        <v>23</v>
      </c>
    </row>
    <row r="3" spans="1:10" s="36" customFormat="1" ht="17.5" x14ac:dyDescent="0.25">
      <c r="A3" s="176" t="s">
        <v>1</v>
      </c>
      <c r="B3" s="127">
        <v>1</v>
      </c>
      <c r="C3" s="127">
        <v>20182131</v>
      </c>
      <c r="D3" s="127"/>
      <c r="E3" s="127">
        <v>47</v>
      </c>
      <c r="F3" s="77">
        <f t="shared" ref="F3:F49" si="0">D3/E3</f>
        <v>0</v>
      </c>
      <c r="G3" s="127"/>
      <c r="H3" s="127" t="s">
        <v>67</v>
      </c>
    </row>
    <row r="4" spans="1:10" s="36" customFormat="1" ht="17.5" x14ac:dyDescent="0.25">
      <c r="A4" s="177"/>
      <c r="B4" s="127">
        <v>2</v>
      </c>
      <c r="C4" s="127">
        <v>20182132</v>
      </c>
      <c r="D4" s="127"/>
      <c r="E4" s="127">
        <v>29</v>
      </c>
      <c r="F4" s="77">
        <f t="shared" si="0"/>
        <v>0</v>
      </c>
      <c r="G4" s="127"/>
      <c r="H4" s="127" t="s">
        <v>67</v>
      </c>
    </row>
    <row r="5" spans="1:10" s="36" customFormat="1" ht="17.5" x14ac:dyDescent="0.25">
      <c r="A5" s="177"/>
      <c r="B5" s="127">
        <v>3</v>
      </c>
      <c r="C5" s="127">
        <v>20182133</v>
      </c>
      <c r="D5" s="127"/>
      <c r="E5" s="127">
        <v>45</v>
      </c>
      <c r="F5" s="77">
        <f t="shared" si="0"/>
        <v>0</v>
      </c>
      <c r="G5" s="127"/>
      <c r="H5" s="127" t="s">
        <v>67</v>
      </c>
    </row>
    <row r="6" spans="1:10" s="36" customFormat="1" ht="17.5" x14ac:dyDescent="0.25">
      <c r="A6" s="177"/>
      <c r="B6" s="127">
        <v>4</v>
      </c>
      <c r="C6" s="127">
        <v>20182134</v>
      </c>
      <c r="D6" s="127"/>
      <c r="E6" s="127">
        <v>38</v>
      </c>
      <c r="F6" s="77">
        <f t="shared" si="0"/>
        <v>0</v>
      </c>
      <c r="G6" s="127"/>
      <c r="H6" s="127" t="s">
        <v>67</v>
      </c>
    </row>
    <row r="7" spans="1:10" s="36" customFormat="1" ht="17.5" x14ac:dyDescent="0.25">
      <c r="A7" s="177"/>
      <c r="B7" s="127">
        <v>5</v>
      </c>
      <c r="C7" s="127">
        <v>20182135</v>
      </c>
      <c r="D7" s="127"/>
      <c r="E7" s="127">
        <v>43</v>
      </c>
      <c r="F7" s="77">
        <f t="shared" si="0"/>
        <v>0</v>
      </c>
      <c r="G7" s="127"/>
      <c r="H7" s="127" t="s">
        <v>67</v>
      </c>
    </row>
    <row r="8" spans="1:10" s="36" customFormat="1" ht="17.5" x14ac:dyDescent="0.25">
      <c r="A8" s="177"/>
      <c r="B8" s="127">
        <v>6</v>
      </c>
      <c r="C8" s="127">
        <v>20182136</v>
      </c>
      <c r="D8" s="127"/>
      <c r="E8" s="127">
        <v>40</v>
      </c>
      <c r="F8" s="77">
        <f t="shared" si="0"/>
        <v>0</v>
      </c>
      <c r="G8" s="127"/>
      <c r="H8" s="127" t="s">
        <v>67</v>
      </c>
    </row>
    <row r="9" spans="1:10" s="36" customFormat="1" ht="17.5" x14ac:dyDescent="0.25">
      <c r="A9" s="177"/>
      <c r="B9" s="127">
        <v>7</v>
      </c>
      <c r="C9" s="127">
        <v>20182137</v>
      </c>
      <c r="D9" s="127"/>
      <c r="E9" s="80">
        <v>39</v>
      </c>
      <c r="F9" s="77">
        <f t="shared" si="0"/>
        <v>0</v>
      </c>
      <c r="G9" s="127"/>
      <c r="H9" s="127" t="s">
        <v>67</v>
      </c>
      <c r="J9" s="39"/>
    </row>
    <row r="10" spans="1:10" s="36" customFormat="1" ht="17.5" x14ac:dyDescent="0.25">
      <c r="A10" s="177"/>
      <c r="B10" s="127">
        <v>8</v>
      </c>
      <c r="C10" s="127">
        <v>20183131</v>
      </c>
      <c r="D10" s="127"/>
      <c r="E10" s="127">
        <v>45</v>
      </c>
      <c r="F10" s="77">
        <f t="shared" si="0"/>
        <v>0</v>
      </c>
      <c r="G10" s="127"/>
      <c r="H10" s="127" t="s">
        <v>67</v>
      </c>
      <c r="J10" s="39"/>
    </row>
    <row r="11" spans="1:10" s="36" customFormat="1" ht="17.5" x14ac:dyDescent="0.25">
      <c r="A11" s="177"/>
      <c r="B11" s="127">
        <v>9</v>
      </c>
      <c r="C11" s="127">
        <v>20183132</v>
      </c>
      <c r="D11" s="127"/>
      <c r="E11" s="127">
        <v>45</v>
      </c>
      <c r="F11" s="77">
        <f t="shared" si="0"/>
        <v>0</v>
      </c>
      <c r="G11" s="127"/>
      <c r="H11" s="127" t="s">
        <v>67</v>
      </c>
      <c r="J11" s="39"/>
    </row>
    <row r="12" spans="1:10" s="36" customFormat="1" ht="17.5" x14ac:dyDescent="0.25">
      <c r="A12" s="177"/>
      <c r="B12" s="127">
        <v>10</v>
      </c>
      <c r="C12" s="127">
        <v>20192131</v>
      </c>
      <c r="D12" s="127">
        <v>9</v>
      </c>
      <c r="E12" s="127">
        <v>49</v>
      </c>
      <c r="F12" s="77">
        <f t="shared" si="0"/>
        <v>0.18367346938775511</v>
      </c>
      <c r="G12" s="127">
        <f t="shared" ref="G12:G49" si="1">RANK(F12,$F$3:$F$49,1)</f>
        <v>44</v>
      </c>
      <c r="H12" s="127"/>
      <c r="J12" s="39"/>
    </row>
    <row r="13" spans="1:10" s="36" customFormat="1" ht="17.5" x14ac:dyDescent="0.25">
      <c r="A13" s="177"/>
      <c r="B13" s="127">
        <v>11</v>
      </c>
      <c r="C13" s="127">
        <v>20192132</v>
      </c>
      <c r="D13" s="127">
        <v>0</v>
      </c>
      <c r="E13" s="127">
        <v>23</v>
      </c>
      <c r="F13" s="77">
        <f t="shared" si="0"/>
        <v>0</v>
      </c>
      <c r="G13" s="127">
        <f t="shared" si="1"/>
        <v>1</v>
      </c>
      <c r="H13" s="127"/>
      <c r="J13" s="39"/>
    </row>
    <row r="14" spans="1:10" s="36" customFormat="1" ht="17.5" x14ac:dyDescent="0.25">
      <c r="A14" s="177"/>
      <c r="B14" s="127">
        <v>12</v>
      </c>
      <c r="C14" s="127">
        <v>20192133</v>
      </c>
      <c r="D14" s="127">
        <v>6</v>
      </c>
      <c r="E14" s="127">
        <v>38</v>
      </c>
      <c r="F14" s="77">
        <f t="shared" si="0"/>
        <v>0.15789473684210525</v>
      </c>
      <c r="G14" s="127">
        <f t="shared" si="1"/>
        <v>42</v>
      </c>
      <c r="H14" s="127"/>
      <c r="J14" s="39"/>
    </row>
    <row r="15" spans="1:10" s="36" customFormat="1" ht="17.5" x14ac:dyDescent="0.25">
      <c r="A15" s="177"/>
      <c r="B15" s="127">
        <v>13</v>
      </c>
      <c r="C15" s="127">
        <v>20192134</v>
      </c>
      <c r="D15" s="127">
        <v>4</v>
      </c>
      <c r="E15" s="127">
        <v>35</v>
      </c>
      <c r="F15" s="77">
        <f t="shared" si="0"/>
        <v>0.11428571428571428</v>
      </c>
      <c r="G15" s="127">
        <f t="shared" si="1"/>
        <v>40</v>
      </c>
      <c r="H15" s="127"/>
      <c r="J15" s="39"/>
    </row>
    <row r="16" spans="1:10" s="36" customFormat="1" ht="17.5" x14ac:dyDescent="0.25">
      <c r="A16" s="177"/>
      <c r="B16" s="127">
        <v>14</v>
      </c>
      <c r="C16" s="127">
        <v>20192135</v>
      </c>
      <c r="D16" s="127">
        <v>0</v>
      </c>
      <c r="E16" s="127">
        <v>47</v>
      </c>
      <c r="F16" s="77">
        <f t="shared" si="0"/>
        <v>0</v>
      </c>
      <c r="G16" s="127">
        <f t="shared" si="1"/>
        <v>1</v>
      </c>
      <c r="H16" s="127"/>
      <c r="J16" s="39"/>
    </row>
    <row r="17" spans="1:10" s="36" customFormat="1" ht="17.5" x14ac:dyDescent="0.25">
      <c r="A17" s="177"/>
      <c r="B17" s="127">
        <v>15</v>
      </c>
      <c r="C17" s="127">
        <v>20192136</v>
      </c>
      <c r="D17" s="127">
        <v>8</v>
      </c>
      <c r="E17" s="127">
        <v>40</v>
      </c>
      <c r="F17" s="77">
        <f t="shared" si="0"/>
        <v>0.2</v>
      </c>
      <c r="G17" s="127">
        <f t="shared" si="1"/>
        <v>45</v>
      </c>
      <c r="H17" s="127"/>
      <c r="J17" s="39"/>
    </row>
    <row r="18" spans="1:10" s="36" customFormat="1" ht="17.5" x14ac:dyDescent="0.25">
      <c r="A18" s="177"/>
      <c r="B18" s="127">
        <v>16</v>
      </c>
      <c r="C18" s="127">
        <v>20192137</v>
      </c>
      <c r="D18" s="127">
        <v>0</v>
      </c>
      <c r="E18" s="127">
        <v>40</v>
      </c>
      <c r="F18" s="77">
        <f t="shared" si="0"/>
        <v>0</v>
      </c>
      <c r="G18" s="127">
        <f t="shared" si="1"/>
        <v>1</v>
      </c>
      <c r="H18" s="127"/>
    </row>
    <row r="19" spans="1:10" s="36" customFormat="1" ht="17.5" x14ac:dyDescent="0.25">
      <c r="A19" s="177"/>
      <c r="B19" s="127">
        <v>17</v>
      </c>
      <c r="C19" s="127">
        <v>20193131</v>
      </c>
      <c r="D19" s="127">
        <v>0</v>
      </c>
      <c r="E19" s="127">
        <v>47</v>
      </c>
      <c r="F19" s="77">
        <f t="shared" si="0"/>
        <v>0</v>
      </c>
      <c r="G19" s="127">
        <f t="shared" si="1"/>
        <v>1</v>
      </c>
      <c r="H19" s="127"/>
    </row>
    <row r="20" spans="1:10" s="36" customFormat="1" ht="17.5" x14ac:dyDescent="0.25">
      <c r="A20" s="177"/>
      <c r="B20" s="127">
        <v>18</v>
      </c>
      <c r="C20" s="127">
        <v>20193132</v>
      </c>
      <c r="D20" s="127">
        <v>0</v>
      </c>
      <c r="E20" s="127">
        <v>42</v>
      </c>
      <c r="F20" s="77">
        <f t="shared" si="0"/>
        <v>0</v>
      </c>
      <c r="G20" s="127">
        <f t="shared" si="1"/>
        <v>1</v>
      </c>
      <c r="H20" s="127"/>
    </row>
    <row r="21" spans="1:10" s="36" customFormat="1" ht="17.5" x14ac:dyDescent="0.25">
      <c r="A21" s="177"/>
      <c r="B21" s="127">
        <v>19</v>
      </c>
      <c r="C21" s="127">
        <v>20202131</v>
      </c>
      <c r="D21" s="127">
        <v>1</v>
      </c>
      <c r="E21" s="127">
        <v>40</v>
      </c>
      <c r="F21" s="77">
        <f t="shared" si="0"/>
        <v>2.5000000000000001E-2</v>
      </c>
      <c r="G21" s="127">
        <f t="shared" si="1"/>
        <v>32</v>
      </c>
      <c r="H21" s="127"/>
    </row>
    <row r="22" spans="1:10" s="36" customFormat="1" ht="17.5" x14ac:dyDescent="0.25">
      <c r="A22" s="177"/>
      <c r="B22" s="127">
        <v>20</v>
      </c>
      <c r="C22" s="127">
        <v>20202132</v>
      </c>
      <c r="D22" s="127">
        <v>5</v>
      </c>
      <c r="E22" s="127">
        <v>38</v>
      </c>
      <c r="F22" s="77">
        <f t="shared" si="0"/>
        <v>0.13157894736842105</v>
      </c>
      <c r="G22" s="127">
        <f t="shared" si="1"/>
        <v>41</v>
      </c>
      <c r="H22" s="127"/>
    </row>
    <row r="23" spans="1:10" s="36" customFormat="1" ht="17.5" x14ac:dyDescent="0.25">
      <c r="A23" s="177"/>
      <c r="B23" s="127">
        <v>21</v>
      </c>
      <c r="C23" s="127">
        <v>20202133</v>
      </c>
      <c r="D23" s="127">
        <v>3</v>
      </c>
      <c r="E23" s="127">
        <v>35</v>
      </c>
      <c r="F23" s="77">
        <f t="shared" si="0"/>
        <v>8.5714285714285715E-2</v>
      </c>
      <c r="G23" s="127">
        <f t="shared" si="1"/>
        <v>39</v>
      </c>
      <c r="H23" s="127"/>
    </row>
    <row r="24" spans="1:10" s="36" customFormat="1" ht="17.5" x14ac:dyDescent="0.25">
      <c r="A24" s="177"/>
      <c r="B24" s="127">
        <v>22</v>
      </c>
      <c r="C24" s="127">
        <v>20202134</v>
      </c>
      <c r="D24" s="127">
        <v>0</v>
      </c>
      <c r="E24" s="127">
        <v>34</v>
      </c>
      <c r="F24" s="77">
        <f t="shared" si="0"/>
        <v>0</v>
      </c>
      <c r="G24" s="127">
        <f t="shared" si="1"/>
        <v>1</v>
      </c>
      <c r="H24" s="127"/>
    </row>
    <row r="25" spans="1:10" s="36" customFormat="1" ht="17.5" x14ac:dyDescent="0.25">
      <c r="A25" s="177"/>
      <c r="B25" s="127">
        <v>23</v>
      </c>
      <c r="C25" s="127">
        <v>20202135</v>
      </c>
      <c r="D25" s="127">
        <v>2</v>
      </c>
      <c r="E25" s="127">
        <v>54</v>
      </c>
      <c r="F25" s="77">
        <f t="shared" si="0"/>
        <v>3.7037037037037035E-2</v>
      </c>
      <c r="G25" s="127">
        <f t="shared" si="1"/>
        <v>34</v>
      </c>
      <c r="H25" s="127"/>
    </row>
    <row r="26" spans="1:10" s="36" customFormat="1" ht="17.5" x14ac:dyDescent="0.25">
      <c r="A26" s="177"/>
      <c r="B26" s="127">
        <v>24</v>
      </c>
      <c r="C26" s="127">
        <v>20202136</v>
      </c>
      <c r="D26" s="127">
        <v>2</v>
      </c>
      <c r="E26" s="127">
        <v>37</v>
      </c>
      <c r="F26" s="77">
        <f t="shared" si="0"/>
        <v>5.4054054054054057E-2</v>
      </c>
      <c r="G26" s="127">
        <f t="shared" si="1"/>
        <v>38</v>
      </c>
      <c r="H26" s="127"/>
    </row>
    <row r="27" spans="1:10" s="36" customFormat="1" ht="17.5" x14ac:dyDescent="0.25">
      <c r="A27" s="177"/>
      <c r="B27" s="127">
        <v>25</v>
      </c>
      <c r="C27" s="127">
        <v>20202137</v>
      </c>
      <c r="D27" s="127">
        <v>0</v>
      </c>
      <c r="E27" s="127">
        <v>33</v>
      </c>
      <c r="F27" s="77">
        <f t="shared" si="0"/>
        <v>0</v>
      </c>
      <c r="G27" s="127">
        <f t="shared" si="1"/>
        <v>1</v>
      </c>
      <c r="H27" s="127"/>
    </row>
    <row r="28" spans="1:10" s="36" customFormat="1" ht="17.5" x14ac:dyDescent="0.25">
      <c r="A28" s="177"/>
      <c r="B28" s="127">
        <v>26</v>
      </c>
      <c r="C28" s="127">
        <v>20202141</v>
      </c>
      <c r="D28" s="127"/>
      <c r="E28" s="127">
        <v>33</v>
      </c>
      <c r="F28" s="77">
        <f t="shared" si="0"/>
        <v>0</v>
      </c>
      <c r="G28" s="127"/>
      <c r="H28" s="127" t="s">
        <v>67</v>
      </c>
    </row>
    <row r="29" spans="1:10" s="36" customFormat="1" ht="17.5" x14ac:dyDescent="0.25">
      <c r="A29" s="177"/>
      <c r="B29" s="127">
        <v>27</v>
      </c>
      <c r="C29" s="127">
        <v>20202142</v>
      </c>
      <c r="D29" s="127"/>
      <c r="E29" s="127">
        <v>32</v>
      </c>
      <c r="F29" s="77">
        <f t="shared" si="0"/>
        <v>0</v>
      </c>
      <c r="G29" s="127"/>
      <c r="H29" s="127" t="s">
        <v>67</v>
      </c>
    </row>
    <row r="30" spans="1:10" s="36" customFormat="1" ht="17.5" x14ac:dyDescent="0.25">
      <c r="A30" s="177"/>
      <c r="B30" s="127">
        <v>28</v>
      </c>
      <c r="C30" s="127">
        <v>20202143</v>
      </c>
      <c r="D30" s="127"/>
      <c r="E30" s="127">
        <v>34</v>
      </c>
      <c r="F30" s="77">
        <f t="shared" si="0"/>
        <v>0</v>
      </c>
      <c r="G30" s="127"/>
      <c r="H30" s="127" t="s">
        <v>67</v>
      </c>
    </row>
    <row r="31" spans="1:10" s="36" customFormat="1" ht="17.5" x14ac:dyDescent="0.25">
      <c r="A31" s="177"/>
      <c r="B31" s="127">
        <v>29</v>
      </c>
      <c r="C31" s="127">
        <v>20202144</v>
      </c>
      <c r="D31" s="127"/>
      <c r="E31" s="127">
        <v>33</v>
      </c>
      <c r="F31" s="77">
        <f t="shared" si="0"/>
        <v>0</v>
      </c>
      <c r="G31" s="127"/>
      <c r="H31" s="127" t="s">
        <v>67</v>
      </c>
    </row>
    <row r="32" spans="1:10" s="36" customFormat="1" ht="17.5" x14ac:dyDescent="0.25">
      <c r="A32" s="177"/>
      <c r="B32" s="127">
        <v>30</v>
      </c>
      <c r="C32" s="127">
        <v>20202145</v>
      </c>
      <c r="D32" s="127"/>
      <c r="E32" s="127">
        <v>36</v>
      </c>
      <c r="F32" s="77">
        <f t="shared" si="0"/>
        <v>0</v>
      </c>
      <c r="G32" s="127"/>
      <c r="H32" s="127" t="s">
        <v>67</v>
      </c>
    </row>
    <row r="33" spans="1:8" s="36" customFormat="1" ht="17.5" x14ac:dyDescent="0.25">
      <c r="A33" s="177"/>
      <c r="B33" s="127">
        <v>31</v>
      </c>
      <c r="C33" s="127">
        <v>20203131</v>
      </c>
      <c r="D33" s="127">
        <v>0</v>
      </c>
      <c r="E33" s="127">
        <v>30</v>
      </c>
      <c r="F33" s="77">
        <f t="shared" si="0"/>
        <v>0</v>
      </c>
      <c r="G33" s="127">
        <f t="shared" si="1"/>
        <v>1</v>
      </c>
      <c r="H33" s="127"/>
    </row>
    <row r="34" spans="1:8" s="36" customFormat="1" ht="17.5" x14ac:dyDescent="0.25">
      <c r="A34" s="177"/>
      <c r="B34" s="127">
        <v>32</v>
      </c>
      <c r="C34" s="127">
        <v>20203132</v>
      </c>
      <c r="D34" s="127">
        <v>6</v>
      </c>
      <c r="E34" s="127">
        <v>33</v>
      </c>
      <c r="F34" s="77">
        <f t="shared" si="0"/>
        <v>0.18181818181818182</v>
      </c>
      <c r="G34" s="127">
        <f t="shared" si="1"/>
        <v>43</v>
      </c>
      <c r="H34" s="127"/>
    </row>
    <row r="35" spans="1:8" s="36" customFormat="1" ht="17.5" x14ac:dyDescent="0.25">
      <c r="A35" s="177"/>
      <c r="B35" s="127">
        <v>33</v>
      </c>
      <c r="C35" s="127">
        <v>20203141</v>
      </c>
      <c r="D35" s="127"/>
      <c r="E35" s="127">
        <v>47</v>
      </c>
      <c r="F35" s="77">
        <f t="shared" si="0"/>
        <v>0</v>
      </c>
      <c r="G35" s="127"/>
      <c r="H35" s="127" t="s">
        <v>67</v>
      </c>
    </row>
    <row r="36" spans="1:8" s="36" customFormat="1" ht="17.5" x14ac:dyDescent="0.25">
      <c r="A36" s="177"/>
      <c r="B36" s="127">
        <v>34</v>
      </c>
      <c r="C36" s="127">
        <v>20212131</v>
      </c>
      <c r="D36" s="127">
        <v>2</v>
      </c>
      <c r="E36" s="80">
        <v>39</v>
      </c>
      <c r="F36" s="77">
        <f t="shared" si="0"/>
        <v>5.128205128205128E-2</v>
      </c>
      <c r="G36" s="127">
        <f t="shared" si="1"/>
        <v>37</v>
      </c>
      <c r="H36" s="127"/>
    </row>
    <row r="37" spans="1:8" s="36" customFormat="1" ht="17.5" x14ac:dyDescent="0.25">
      <c r="A37" s="177"/>
      <c r="B37" s="127">
        <v>35</v>
      </c>
      <c r="C37" s="127">
        <v>20212132</v>
      </c>
      <c r="D37" s="127">
        <v>0</v>
      </c>
      <c r="E37" s="80">
        <v>39</v>
      </c>
      <c r="F37" s="77">
        <f t="shared" si="0"/>
        <v>0</v>
      </c>
      <c r="G37" s="127">
        <f t="shared" si="1"/>
        <v>1</v>
      </c>
      <c r="H37" s="127"/>
    </row>
    <row r="38" spans="1:8" s="36" customFormat="1" ht="17.5" x14ac:dyDescent="0.25">
      <c r="A38" s="177"/>
      <c r="B38" s="127">
        <v>36</v>
      </c>
      <c r="C38" s="127">
        <v>20212133</v>
      </c>
      <c r="D38" s="127">
        <v>0</v>
      </c>
      <c r="E38" s="80">
        <v>39</v>
      </c>
      <c r="F38" s="77">
        <f t="shared" si="0"/>
        <v>0</v>
      </c>
      <c r="G38" s="127">
        <f t="shared" si="1"/>
        <v>1</v>
      </c>
      <c r="H38" s="127"/>
    </row>
    <row r="39" spans="1:8" s="36" customFormat="1" ht="17.5" x14ac:dyDescent="0.25">
      <c r="A39" s="177"/>
      <c r="B39" s="127">
        <v>37</v>
      </c>
      <c r="C39" s="127">
        <v>20212134</v>
      </c>
      <c r="D39" s="127">
        <v>2</v>
      </c>
      <c r="E39" s="80">
        <v>40</v>
      </c>
      <c r="F39" s="77">
        <f t="shared" si="0"/>
        <v>0.05</v>
      </c>
      <c r="G39" s="127">
        <f t="shared" si="1"/>
        <v>35</v>
      </c>
      <c r="H39" s="127"/>
    </row>
    <row r="40" spans="1:8" s="36" customFormat="1" ht="17.5" x14ac:dyDescent="0.25">
      <c r="A40" s="177"/>
      <c r="B40" s="127">
        <v>38</v>
      </c>
      <c r="C40" s="127">
        <v>20212135</v>
      </c>
      <c r="D40" s="127">
        <v>2</v>
      </c>
      <c r="E40" s="127">
        <v>40</v>
      </c>
      <c r="F40" s="77">
        <f t="shared" si="0"/>
        <v>0.05</v>
      </c>
      <c r="G40" s="127">
        <f t="shared" si="1"/>
        <v>35</v>
      </c>
      <c r="H40" s="127"/>
    </row>
    <row r="41" spans="1:8" s="36" customFormat="1" ht="17.5" x14ac:dyDescent="0.25">
      <c r="A41" s="177"/>
      <c r="B41" s="127">
        <v>39</v>
      </c>
      <c r="C41" s="127">
        <v>20212136</v>
      </c>
      <c r="D41" s="127">
        <v>0</v>
      </c>
      <c r="E41" s="127">
        <v>39</v>
      </c>
      <c r="F41" s="77">
        <f t="shared" si="0"/>
        <v>0</v>
      </c>
      <c r="G41" s="127">
        <f t="shared" si="1"/>
        <v>1</v>
      </c>
      <c r="H41" s="127"/>
    </row>
    <row r="42" spans="1:8" s="36" customFormat="1" ht="17.5" x14ac:dyDescent="0.25">
      <c r="A42" s="177"/>
      <c r="B42" s="127">
        <v>40</v>
      </c>
      <c r="C42" s="127">
        <v>20212137</v>
      </c>
      <c r="D42" s="127">
        <v>0</v>
      </c>
      <c r="E42" s="127">
        <v>38</v>
      </c>
      <c r="F42" s="77">
        <f t="shared" si="0"/>
        <v>0</v>
      </c>
      <c r="G42" s="127">
        <f t="shared" si="1"/>
        <v>1</v>
      </c>
      <c r="H42" s="127"/>
    </row>
    <row r="43" spans="1:8" s="36" customFormat="1" ht="17.5" x14ac:dyDescent="0.25">
      <c r="A43" s="177"/>
      <c r="B43" s="127">
        <v>41</v>
      </c>
      <c r="C43" s="127">
        <v>20212138</v>
      </c>
      <c r="D43" s="127">
        <v>1</v>
      </c>
      <c r="E43" s="80">
        <v>39</v>
      </c>
      <c r="F43" s="77">
        <f t="shared" si="0"/>
        <v>2.564102564102564E-2</v>
      </c>
      <c r="G43" s="127">
        <f t="shared" si="1"/>
        <v>33</v>
      </c>
      <c r="H43" s="127"/>
    </row>
    <row r="44" spans="1:8" s="36" customFormat="1" ht="17.5" x14ac:dyDescent="0.25">
      <c r="A44" s="177"/>
      <c r="B44" s="127">
        <v>42</v>
      </c>
      <c r="C44" s="127">
        <v>20213131</v>
      </c>
      <c r="D44" s="127">
        <v>0</v>
      </c>
      <c r="E44" s="80">
        <v>44</v>
      </c>
      <c r="F44" s="77">
        <f t="shared" si="0"/>
        <v>0</v>
      </c>
      <c r="G44" s="127">
        <f t="shared" si="1"/>
        <v>1</v>
      </c>
      <c r="H44" s="127"/>
    </row>
    <row r="45" spans="1:8" s="36" customFormat="1" ht="17.5" x14ac:dyDescent="0.25">
      <c r="A45" s="177"/>
      <c r="B45" s="127">
        <v>43</v>
      </c>
      <c r="C45" s="127">
        <v>20212141</v>
      </c>
      <c r="D45" s="127">
        <v>9</v>
      </c>
      <c r="E45" s="80">
        <v>43</v>
      </c>
      <c r="F45" s="77">
        <f t="shared" si="0"/>
        <v>0.20930232558139536</v>
      </c>
      <c r="G45" s="127">
        <f t="shared" si="1"/>
        <v>46</v>
      </c>
      <c r="H45" s="127" t="s">
        <v>187</v>
      </c>
    </row>
    <row r="46" spans="1:8" s="36" customFormat="1" ht="17.5" x14ac:dyDescent="0.25">
      <c r="A46" s="177"/>
      <c r="B46" s="127">
        <v>44</v>
      </c>
      <c r="C46" s="127">
        <v>20212142</v>
      </c>
      <c r="D46" s="127">
        <v>0</v>
      </c>
      <c r="E46" s="80">
        <v>41</v>
      </c>
      <c r="F46" s="77">
        <f t="shared" si="0"/>
        <v>0</v>
      </c>
      <c r="G46" s="127">
        <f t="shared" si="1"/>
        <v>1</v>
      </c>
      <c r="H46" s="127"/>
    </row>
    <row r="47" spans="1:8" s="36" customFormat="1" ht="17.5" x14ac:dyDescent="0.25">
      <c r="A47" s="177"/>
      <c r="B47" s="127">
        <v>45</v>
      </c>
      <c r="C47" s="127">
        <v>20212143</v>
      </c>
      <c r="D47" s="127">
        <v>0</v>
      </c>
      <c r="E47" s="127">
        <v>43</v>
      </c>
      <c r="F47" s="77">
        <f t="shared" si="0"/>
        <v>0</v>
      </c>
      <c r="G47" s="127">
        <f t="shared" si="1"/>
        <v>1</v>
      </c>
      <c r="H47" s="127"/>
    </row>
    <row r="48" spans="1:8" s="36" customFormat="1" ht="17.5" x14ac:dyDescent="0.25">
      <c r="A48" s="177"/>
      <c r="B48" s="127">
        <v>46</v>
      </c>
      <c r="C48" s="127">
        <v>20212144</v>
      </c>
      <c r="D48" s="127">
        <v>1</v>
      </c>
      <c r="E48" s="127">
        <v>42</v>
      </c>
      <c r="F48" s="77">
        <f t="shared" si="0"/>
        <v>2.3809523809523808E-2</v>
      </c>
      <c r="G48" s="127">
        <f t="shared" si="1"/>
        <v>31</v>
      </c>
      <c r="H48" s="127"/>
    </row>
    <row r="49" spans="1:10" s="36" customFormat="1" ht="17.5" x14ac:dyDescent="0.25">
      <c r="A49" s="193"/>
      <c r="B49" s="127">
        <v>47</v>
      </c>
      <c r="C49" s="127">
        <v>20212145</v>
      </c>
      <c r="D49" s="127">
        <v>13</v>
      </c>
      <c r="E49" s="127">
        <v>43</v>
      </c>
      <c r="F49" s="77">
        <f t="shared" si="0"/>
        <v>0.30232558139534882</v>
      </c>
      <c r="G49" s="127">
        <f t="shared" si="1"/>
        <v>47</v>
      </c>
      <c r="H49" s="127"/>
    </row>
    <row r="50" spans="1:10" s="36" customFormat="1" ht="17.5" x14ac:dyDescent="0.25">
      <c r="A50" s="166" t="s">
        <v>2</v>
      </c>
      <c r="B50" s="62">
        <f t="shared" ref="B50:B70" si="2">ROW()-2</f>
        <v>48</v>
      </c>
      <c r="C50" s="118">
        <v>20182430</v>
      </c>
      <c r="D50" s="130">
        <v>0</v>
      </c>
      <c r="E50" s="130">
        <v>42</v>
      </c>
      <c r="F50" s="76">
        <f t="shared" ref="F50:F81" si="3">D50/E50</f>
        <v>0</v>
      </c>
      <c r="G50" s="130">
        <f>RANK(F50,$F$50:$F$115,1)</f>
        <v>1</v>
      </c>
      <c r="H50" s="69"/>
    </row>
    <row r="51" spans="1:10" s="36" customFormat="1" ht="17.5" x14ac:dyDescent="0.25">
      <c r="A51" s="163"/>
      <c r="B51" s="62">
        <f t="shared" si="2"/>
        <v>49</v>
      </c>
      <c r="C51" s="118">
        <v>20182431</v>
      </c>
      <c r="D51" s="130">
        <v>0</v>
      </c>
      <c r="E51" s="130">
        <v>30</v>
      </c>
      <c r="F51" s="76">
        <f t="shared" si="3"/>
        <v>0</v>
      </c>
      <c r="G51" s="130">
        <f t="shared" ref="G51:G114" si="4">RANK(F51,$F$50:$F$115,1)</f>
        <v>1</v>
      </c>
      <c r="H51" s="69"/>
    </row>
    <row r="52" spans="1:10" s="36" customFormat="1" ht="17.5" x14ac:dyDescent="0.25">
      <c r="A52" s="163"/>
      <c r="B52" s="62">
        <f t="shared" si="2"/>
        <v>50</v>
      </c>
      <c r="C52" s="118">
        <v>20182432</v>
      </c>
      <c r="D52" s="130">
        <v>0</v>
      </c>
      <c r="E52" s="130">
        <v>44</v>
      </c>
      <c r="F52" s="76">
        <f t="shared" si="3"/>
        <v>0</v>
      </c>
      <c r="G52" s="130">
        <f t="shared" si="4"/>
        <v>1</v>
      </c>
      <c r="H52" s="69"/>
    </row>
    <row r="53" spans="1:10" s="36" customFormat="1" ht="17.5" x14ac:dyDescent="0.25">
      <c r="A53" s="163"/>
      <c r="B53" s="62">
        <f t="shared" si="2"/>
        <v>51</v>
      </c>
      <c r="C53" s="118">
        <v>20182433</v>
      </c>
      <c r="D53" s="130">
        <v>0</v>
      </c>
      <c r="E53" s="130">
        <v>30</v>
      </c>
      <c r="F53" s="76">
        <f t="shared" si="3"/>
        <v>0</v>
      </c>
      <c r="G53" s="130">
        <f t="shared" si="4"/>
        <v>1</v>
      </c>
      <c r="H53" s="6"/>
    </row>
    <row r="54" spans="1:10" s="36" customFormat="1" ht="17.5" x14ac:dyDescent="0.25">
      <c r="A54" s="163"/>
      <c r="B54" s="62">
        <f t="shared" si="2"/>
        <v>52</v>
      </c>
      <c r="C54" s="118">
        <v>20182434</v>
      </c>
      <c r="D54" s="130">
        <v>0</v>
      </c>
      <c r="E54" s="130">
        <v>50</v>
      </c>
      <c r="F54" s="76">
        <f t="shared" si="3"/>
        <v>0</v>
      </c>
      <c r="G54" s="130">
        <f t="shared" si="4"/>
        <v>1</v>
      </c>
      <c r="H54" s="6"/>
    </row>
    <row r="55" spans="1:10" s="36" customFormat="1" ht="17.5" x14ac:dyDescent="0.25">
      <c r="A55" s="163"/>
      <c r="B55" s="62">
        <f t="shared" si="2"/>
        <v>53</v>
      </c>
      <c r="C55" s="118">
        <v>20182435</v>
      </c>
      <c r="D55" s="130">
        <v>0</v>
      </c>
      <c r="E55" s="130">
        <v>23</v>
      </c>
      <c r="F55" s="76">
        <f t="shared" si="3"/>
        <v>0</v>
      </c>
      <c r="G55" s="130">
        <f t="shared" si="4"/>
        <v>1</v>
      </c>
      <c r="H55" s="6"/>
    </row>
    <row r="56" spans="1:10" s="36" customFormat="1" ht="17.5" x14ac:dyDescent="0.25">
      <c r="A56" s="163"/>
      <c r="B56" s="62">
        <f t="shared" si="2"/>
        <v>54</v>
      </c>
      <c r="C56" s="118">
        <v>20182531</v>
      </c>
      <c r="D56" s="130">
        <v>0</v>
      </c>
      <c r="E56" s="130">
        <v>32</v>
      </c>
      <c r="F56" s="76">
        <f t="shared" si="3"/>
        <v>0</v>
      </c>
      <c r="G56" s="130">
        <f t="shared" si="4"/>
        <v>1</v>
      </c>
      <c r="H56" s="6"/>
      <c r="J56" s="39"/>
    </row>
    <row r="57" spans="1:10" s="36" customFormat="1" ht="17.5" x14ac:dyDescent="0.25">
      <c r="A57" s="163"/>
      <c r="B57" s="62">
        <f t="shared" si="2"/>
        <v>55</v>
      </c>
      <c r="C57" s="118">
        <v>20182532</v>
      </c>
      <c r="D57" s="130">
        <v>0</v>
      </c>
      <c r="E57" s="130">
        <v>32</v>
      </c>
      <c r="F57" s="76">
        <f t="shared" si="3"/>
        <v>0</v>
      </c>
      <c r="G57" s="130">
        <f t="shared" si="4"/>
        <v>1</v>
      </c>
      <c r="H57" s="6"/>
    </row>
    <row r="58" spans="1:10" s="36" customFormat="1" ht="17.5" x14ac:dyDescent="0.25">
      <c r="A58" s="163"/>
      <c r="B58" s="62">
        <f t="shared" si="2"/>
        <v>56</v>
      </c>
      <c r="C58" s="118">
        <v>20182533</v>
      </c>
      <c r="D58" s="130">
        <v>0</v>
      </c>
      <c r="E58" s="130">
        <v>32</v>
      </c>
      <c r="F58" s="76">
        <f t="shared" si="3"/>
        <v>0</v>
      </c>
      <c r="G58" s="130">
        <f t="shared" si="4"/>
        <v>1</v>
      </c>
      <c r="H58" s="6"/>
    </row>
    <row r="59" spans="1:10" s="36" customFormat="1" ht="17.5" x14ac:dyDescent="0.25">
      <c r="A59" s="163"/>
      <c r="B59" s="62">
        <f t="shared" si="2"/>
        <v>57</v>
      </c>
      <c r="C59" s="118">
        <v>20182534</v>
      </c>
      <c r="D59" s="130">
        <v>0</v>
      </c>
      <c r="E59" s="130">
        <v>37</v>
      </c>
      <c r="F59" s="76">
        <f t="shared" si="3"/>
        <v>0</v>
      </c>
      <c r="G59" s="130">
        <f t="shared" si="4"/>
        <v>1</v>
      </c>
      <c r="H59" s="6"/>
    </row>
    <row r="60" spans="1:10" s="36" customFormat="1" ht="17.5" x14ac:dyDescent="0.25">
      <c r="A60" s="163"/>
      <c r="B60" s="62">
        <f t="shared" si="2"/>
        <v>58</v>
      </c>
      <c r="C60" s="118">
        <v>20182535</v>
      </c>
      <c r="D60" s="130">
        <v>0</v>
      </c>
      <c r="E60" s="130">
        <v>37</v>
      </c>
      <c r="F60" s="76">
        <f t="shared" si="3"/>
        <v>0</v>
      </c>
      <c r="G60" s="130">
        <f t="shared" si="4"/>
        <v>1</v>
      </c>
      <c r="H60" s="6"/>
    </row>
    <row r="61" spans="1:10" s="36" customFormat="1" ht="17.5" x14ac:dyDescent="0.25">
      <c r="A61" s="163"/>
      <c r="B61" s="65">
        <f t="shared" si="2"/>
        <v>59</v>
      </c>
      <c r="C61" s="118">
        <v>20182536</v>
      </c>
      <c r="D61" s="130">
        <v>0</v>
      </c>
      <c r="E61" s="130">
        <v>35</v>
      </c>
      <c r="F61" s="76">
        <f t="shared" si="3"/>
        <v>0</v>
      </c>
      <c r="G61" s="130">
        <f t="shared" si="4"/>
        <v>1</v>
      </c>
      <c r="H61" s="6"/>
    </row>
    <row r="62" spans="1:10" s="36" customFormat="1" ht="14.5" customHeight="1" x14ac:dyDescent="0.25">
      <c r="A62" s="163"/>
      <c r="B62" s="65">
        <f t="shared" si="2"/>
        <v>60</v>
      </c>
      <c r="C62" s="118">
        <v>20182631</v>
      </c>
      <c r="D62" s="130">
        <v>0</v>
      </c>
      <c r="E62" s="130">
        <v>38</v>
      </c>
      <c r="F62" s="76">
        <f t="shared" si="3"/>
        <v>0</v>
      </c>
      <c r="G62" s="130">
        <f t="shared" si="4"/>
        <v>1</v>
      </c>
      <c r="H62" s="6"/>
    </row>
    <row r="63" spans="1:10" s="36" customFormat="1" ht="17.5" x14ac:dyDescent="0.25">
      <c r="A63" s="163"/>
      <c r="B63" s="65">
        <f t="shared" si="2"/>
        <v>61</v>
      </c>
      <c r="C63" s="118">
        <v>20182632</v>
      </c>
      <c r="D63" s="130">
        <v>0</v>
      </c>
      <c r="E63" s="130">
        <v>37</v>
      </c>
      <c r="F63" s="76">
        <f t="shared" si="3"/>
        <v>0</v>
      </c>
      <c r="G63" s="130">
        <f t="shared" si="4"/>
        <v>1</v>
      </c>
      <c r="H63" s="6"/>
    </row>
    <row r="64" spans="1:10" s="36" customFormat="1" ht="17.5" x14ac:dyDescent="0.25">
      <c r="A64" s="163"/>
      <c r="B64" s="65">
        <f t="shared" si="2"/>
        <v>62</v>
      </c>
      <c r="C64" s="118">
        <v>20182633</v>
      </c>
      <c r="D64" s="130">
        <v>0</v>
      </c>
      <c r="E64" s="130">
        <v>39</v>
      </c>
      <c r="F64" s="76">
        <f t="shared" si="3"/>
        <v>0</v>
      </c>
      <c r="G64" s="130">
        <f t="shared" si="4"/>
        <v>1</v>
      </c>
      <c r="H64" s="6"/>
    </row>
    <row r="65" spans="1:8" s="36" customFormat="1" ht="17.5" x14ac:dyDescent="0.25">
      <c r="A65" s="163"/>
      <c r="B65" s="65">
        <f t="shared" si="2"/>
        <v>63</v>
      </c>
      <c r="C65" s="118">
        <v>20182634</v>
      </c>
      <c r="D65" s="130">
        <v>0</v>
      </c>
      <c r="E65" s="130">
        <v>39</v>
      </c>
      <c r="F65" s="76">
        <f t="shared" si="3"/>
        <v>0</v>
      </c>
      <c r="G65" s="130">
        <f t="shared" si="4"/>
        <v>1</v>
      </c>
      <c r="H65" s="6"/>
    </row>
    <row r="66" spans="1:8" s="36" customFormat="1" ht="17.5" x14ac:dyDescent="0.25">
      <c r="A66" s="163"/>
      <c r="B66" s="65">
        <f t="shared" si="2"/>
        <v>64</v>
      </c>
      <c r="C66" s="118">
        <v>20192431</v>
      </c>
      <c r="D66" s="130">
        <v>0</v>
      </c>
      <c r="E66" s="130">
        <v>36</v>
      </c>
      <c r="F66" s="76">
        <f t="shared" si="3"/>
        <v>0</v>
      </c>
      <c r="G66" s="130">
        <f t="shared" si="4"/>
        <v>1</v>
      </c>
      <c r="H66" s="6"/>
    </row>
    <row r="67" spans="1:8" s="36" customFormat="1" ht="17.5" x14ac:dyDescent="0.25">
      <c r="A67" s="163"/>
      <c r="B67" s="65">
        <f t="shared" si="2"/>
        <v>65</v>
      </c>
      <c r="C67" s="118">
        <v>20192432</v>
      </c>
      <c r="D67" s="130">
        <v>0</v>
      </c>
      <c r="E67" s="130">
        <v>36</v>
      </c>
      <c r="F67" s="76">
        <f t="shared" si="3"/>
        <v>0</v>
      </c>
      <c r="G67" s="130">
        <f t="shared" si="4"/>
        <v>1</v>
      </c>
      <c r="H67" s="6"/>
    </row>
    <row r="68" spans="1:8" s="36" customFormat="1" ht="17.5" x14ac:dyDescent="0.25">
      <c r="A68" s="163"/>
      <c r="B68" s="65">
        <f t="shared" si="2"/>
        <v>66</v>
      </c>
      <c r="C68" s="118">
        <v>20192433</v>
      </c>
      <c r="D68" s="130">
        <v>0</v>
      </c>
      <c r="E68" s="130">
        <v>36</v>
      </c>
      <c r="F68" s="76">
        <f t="shared" si="3"/>
        <v>0</v>
      </c>
      <c r="G68" s="130">
        <f t="shared" si="4"/>
        <v>1</v>
      </c>
      <c r="H68" s="6"/>
    </row>
    <row r="69" spans="1:8" s="36" customFormat="1" ht="17.5" x14ac:dyDescent="0.25">
      <c r="A69" s="163"/>
      <c r="B69" s="65">
        <f t="shared" si="2"/>
        <v>67</v>
      </c>
      <c r="C69" s="118">
        <v>20192434</v>
      </c>
      <c r="D69" s="130">
        <v>0</v>
      </c>
      <c r="E69" s="130">
        <v>35</v>
      </c>
      <c r="F69" s="76">
        <f t="shared" si="3"/>
        <v>0</v>
      </c>
      <c r="G69" s="130">
        <f t="shared" si="4"/>
        <v>1</v>
      </c>
      <c r="H69" s="6"/>
    </row>
    <row r="70" spans="1:8" s="36" customFormat="1" ht="17.5" x14ac:dyDescent="0.25">
      <c r="A70" s="163"/>
      <c r="B70" s="65">
        <f t="shared" si="2"/>
        <v>68</v>
      </c>
      <c r="C70" s="118">
        <v>20192435</v>
      </c>
      <c r="D70" s="130">
        <v>0</v>
      </c>
      <c r="E70" s="130">
        <v>24</v>
      </c>
      <c r="F70" s="76">
        <f t="shared" si="3"/>
        <v>0</v>
      </c>
      <c r="G70" s="130">
        <f t="shared" si="4"/>
        <v>1</v>
      </c>
      <c r="H70" s="6"/>
    </row>
    <row r="71" spans="1:8" s="36" customFormat="1" ht="17.5" x14ac:dyDescent="0.25">
      <c r="A71" s="163"/>
      <c r="B71" s="65">
        <f t="shared" ref="B71:B134" si="5">ROW()-2</f>
        <v>69</v>
      </c>
      <c r="C71" s="118">
        <v>20192436</v>
      </c>
      <c r="D71" s="130">
        <v>0</v>
      </c>
      <c r="E71" s="130">
        <v>25</v>
      </c>
      <c r="F71" s="76">
        <f t="shared" si="3"/>
        <v>0</v>
      </c>
      <c r="G71" s="130">
        <f t="shared" si="4"/>
        <v>1</v>
      </c>
      <c r="H71" s="6"/>
    </row>
    <row r="72" spans="1:8" s="36" customFormat="1" ht="17.5" x14ac:dyDescent="0.25">
      <c r="A72" s="163"/>
      <c r="B72" s="65">
        <f t="shared" si="5"/>
        <v>70</v>
      </c>
      <c r="C72" s="118">
        <v>20192437</v>
      </c>
      <c r="D72" s="130">
        <v>0</v>
      </c>
      <c r="E72" s="130">
        <v>28</v>
      </c>
      <c r="F72" s="76">
        <f t="shared" si="3"/>
        <v>0</v>
      </c>
      <c r="G72" s="130">
        <f t="shared" si="4"/>
        <v>1</v>
      </c>
      <c r="H72" s="6"/>
    </row>
    <row r="73" spans="1:8" s="36" customFormat="1" ht="17.5" x14ac:dyDescent="0.25">
      <c r="A73" s="163"/>
      <c r="B73" s="65">
        <f t="shared" si="5"/>
        <v>71</v>
      </c>
      <c r="C73" s="118">
        <v>20192531</v>
      </c>
      <c r="D73" s="130">
        <v>10</v>
      </c>
      <c r="E73" s="130">
        <v>35</v>
      </c>
      <c r="F73" s="76">
        <f t="shared" si="3"/>
        <v>0.2857142857142857</v>
      </c>
      <c r="G73" s="130">
        <f t="shared" si="4"/>
        <v>66</v>
      </c>
      <c r="H73" s="6"/>
    </row>
    <row r="74" spans="1:8" s="36" customFormat="1" ht="17.5" x14ac:dyDescent="0.25">
      <c r="A74" s="163"/>
      <c r="B74" s="65">
        <f t="shared" si="5"/>
        <v>72</v>
      </c>
      <c r="C74" s="118">
        <v>20192532</v>
      </c>
      <c r="D74" s="130">
        <v>1</v>
      </c>
      <c r="E74" s="130">
        <v>38</v>
      </c>
      <c r="F74" s="76">
        <f t="shared" si="3"/>
        <v>2.6315789473684209E-2</v>
      </c>
      <c r="G74" s="130">
        <f t="shared" si="4"/>
        <v>55</v>
      </c>
      <c r="H74" s="6"/>
    </row>
    <row r="75" spans="1:8" s="36" customFormat="1" ht="17.5" x14ac:dyDescent="0.25">
      <c r="A75" s="163"/>
      <c r="B75" s="65">
        <f t="shared" si="5"/>
        <v>73</v>
      </c>
      <c r="C75" s="118">
        <v>20192533</v>
      </c>
      <c r="D75" s="130">
        <v>2</v>
      </c>
      <c r="E75" s="130">
        <v>37</v>
      </c>
      <c r="F75" s="76">
        <f t="shared" si="3"/>
        <v>5.4054054054054057E-2</v>
      </c>
      <c r="G75" s="130">
        <f t="shared" si="4"/>
        <v>58</v>
      </c>
      <c r="H75" s="6"/>
    </row>
    <row r="76" spans="1:8" s="36" customFormat="1" ht="17.5" x14ac:dyDescent="0.25">
      <c r="A76" s="163"/>
      <c r="B76" s="65">
        <f t="shared" si="5"/>
        <v>74</v>
      </c>
      <c r="C76" s="118">
        <v>20192534</v>
      </c>
      <c r="D76" s="130">
        <v>6</v>
      </c>
      <c r="E76" s="130">
        <v>35</v>
      </c>
      <c r="F76" s="76">
        <f t="shared" si="3"/>
        <v>0.17142857142857143</v>
      </c>
      <c r="G76" s="130">
        <f t="shared" si="4"/>
        <v>62</v>
      </c>
      <c r="H76" s="6"/>
    </row>
    <row r="77" spans="1:8" s="36" customFormat="1" ht="17.5" x14ac:dyDescent="0.25">
      <c r="A77" s="163"/>
      <c r="B77" s="65">
        <f t="shared" si="5"/>
        <v>75</v>
      </c>
      <c r="C77" s="118">
        <v>20192535</v>
      </c>
      <c r="D77" s="130">
        <v>2</v>
      </c>
      <c r="E77" s="130">
        <v>29</v>
      </c>
      <c r="F77" s="76">
        <f t="shared" si="3"/>
        <v>6.8965517241379309E-2</v>
      </c>
      <c r="G77" s="130">
        <f t="shared" si="4"/>
        <v>60</v>
      </c>
      <c r="H77" s="6"/>
    </row>
    <row r="78" spans="1:8" s="36" customFormat="1" ht="17.5" x14ac:dyDescent="0.25">
      <c r="A78" s="163"/>
      <c r="B78" s="65">
        <f t="shared" si="5"/>
        <v>76</v>
      </c>
      <c r="C78" s="118">
        <v>20192536</v>
      </c>
      <c r="D78" s="130">
        <v>0</v>
      </c>
      <c r="E78" s="130">
        <v>29</v>
      </c>
      <c r="F78" s="76">
        <f t="shared" si="3"/>
        <v>0</v>
      </c>
      <c r="G78" s="130">
        <f t="shared" si="4"/>
        <v>1</v>
      </c>
      <c r="H78" s="6"/>
    </row>
    <row r="79" spans="1:8" s="36" customFormat="1" ht="17.5" x14ac:dyDescent="0.25">
      <c r="A79" s="163"/>
      <c r="B79" s="65">
        <f t="shared" si="5"/>
        <v>77</v>
      </c>
      <c r="C79" s="118">
        <v>20192631</v>
      </c>
      <c r="D79" s="130">
        <v>0</v>
      </c>
      <c r="E79" s="130">
        <v>39</v>
      </c>
      <c r="F79" s="76">
        <f t="shared" si="3"/>
        <v>0</v>
      </c>
      <c r="G79" s="130">
        <f t="shared" si="4"/>
        <v>1</v>
      </c>
      <c r="H79" s="6"/>
    </row>
    <row r="80" spans="1:8" s="36" customFormat="1" ht="17.5" x14ac:dyDescent="0.25">
      <c r="A80" s="163"/>
      <c r="B80" s="65">
        <f t="shared" si="5"/>
        <v>78</v>
      </c>
      <c r="C80" s="118">
        <v>20192632</v>
      </c>
      <c r="D80" s="130">
        <v>0</v>
      </c>
      <c r="E80" s="130">
        <v>39</v>
      </c>
      <c r="F80" s="76">
        <f t="shared" si="3"/>
        <v>0</v>
      </c>
      <c r="G80" s="130">
        <f t="shared" si="4"/>
        <v>1</v>
      </c>
      <c r="H80" s="6"/>
    </row>
    <row r="81" spans="1:8" s="36" customFormat="1" ht="17.5" x14ac:dyDescent="0.25">
      <c r="A81" s="163"/>
      <c r="B81" s="65">
        <f t="shared" si="5"/>
        <v>79</v>
      </c>
      <c r="C81" s="118">
        <v>20192633</v>
      </c>
      <c r="D81" s="130">
        <v>0</v>
      </c>
      <c r="E81" s="130">
        <v>36</v>
      </c>
      <c r="F81" s="76">
        <f t="shared" si="3"/>
        <v>0</v>
      </c>
      <c r="G81" s="130">
        <f t="shared" si="4"/>
        <v>1</v>
      </c>
      <c r="H81" s="6"/>
    </row>
    <row r="82" spans="1:8" s="36" customFormat="1" ht="17.5" x14ac:dyDescent="0.25">
      <c r="A82" s="163"/>
      <c r="B82" s="65">
        <f t="shared" si="5"/>
        <v>80</v>
      </c>
      <c r="C82" s="118">
        <v>20192634</v>
      </c>
      <c r="D82" s="130">
        <v>0</v>
      </c>
      <c r="E82" s="130">
        <v>35</v>
      </c>
      <c r="F82" s="76">
        <f t="shared" ref="F82:F113" si="6">D82/E82</f>
        <v>0</v>
      </c>
      <c r="G82" s="130">
        <f t="shared" si="4"/>
        <v>1</v>
      </c>
      <c r="H82" s="6"/>
    </row>
    <row r="83" spans="1:8" s="36" customFormat="1" ht="17.5" x14ac:dyDescent="0.25">
      <c r="A83" s="163"/>
      <c r="B83" s="65">
        <f t="shared" si="5"/>
        <v>81</v>
      </c>
      <c r="C83" s="118">
        <v>20202430</v>
      </c>
      <c r="D83" s="130">
        <v>8</v>
      </c>
      <c r="E83" s="130">
        <v>41</v>
      </c>
      <c r="F83" s="76">
        <f t="shared" si="6"/>
        <v>0.1951219512195122</v>
      </c>
      <c r="G83" s="130">
        <f t="shared" si="4"/>
        <v>64</v>
      </c>
      <c r="H83" s="6"/>
    </row>
    <row r="84" spans="1:8" s="36" customFormat="1" ht="17.5" x14ac:dyDescent="0.25">
      <c r="A84" s="163"/>
      <c r="B84" s="65">
        <f t="shared" si="5"/>
        <v>82</v>
      </c>
      <c r="C84" s="118">
        <v>20202431</v>
      </c>
      <c r="D84" s="130">
        <v>0</v>
      </c>
      <c r="E84" s="130">
        <v>42</v>
      </c>
      <c r="F84" s="76">
        <f t="shared" si="6"/>
        <v>0</v>
      </c>
      <c r="G84" s="130">
        <f t="shared" si="4"/>
        <v>1</v>
      </c>
      <c r="H84" s="6"/>
    </row>
    <row r="85" spans="1:8" s="36" customFormat="1" ht="17.5" x14ac:dyDescent="0.25">
      <c r="A85" s="163"/>
      <c r="B85" s="65">
        <f t="shared" si="5"/>
        <v>83</v>
      </c>
      <c r="C85" s="118">
        <v>20202432</v>
      </c>
      <c r="D85" s="130">
        <v>0</v>
      </c>
      <c r="E85" s="130">
        <v>40</v>
      </c>
      <c r="F85" s="76">
        <f t="shared" si="6"/>
        <v>0</v>
      </c>
      <c r="G85" s="130">
        <f t="shared" si="4"/>
        <v>1</v>
      </c>
      <c r="H85" s="6"/>
    </row>
    <row r="86" spans="1:8" s="36" customFormat="1" ht="17.5" x14ac:dyDescent="0.25">
      <c r="A86" s="163"/>
      <c r="B86" s="65">
        <f t="shared" si="5"/>
        <v>84</v>
      </c>
      <c r="C86" s="118">
        <v>20202433</v>
      </c>
      <c r="D86" s="130">
        <v>0</v>
      </c>
      <c r="E86" s="130">
        <v>40</v>
      </c>
      <c r="F86" s="76">
        <f t="shared" si="6"/>
        <v>0</v>
      </c>
      <c r="G86" s="130">
        <f t="shared" si="4"/>
        <v>1</v>
      </c>
      <c r="H86" s="6"/>
    </row>
    <row r="87" spans="1:8" s="36" customFormat="1" ht="17.5" x14ac:dyDescent="0.25">
      <c r="A87" s="163"/>
      <c r="B87" s="65">
        <f t="shared" si="5"/>
        <v>85</v>
      </c>
      <c r="C87" s="118">
        <v>20202434</v>
      </c>
      <c r="D87" s="130">
        <v>0</v>
      </c>
      <c r="E87" s="130">
        <v>42</v>
      </c>
      <c r="F87" s="76">
        <f t="shared" si="6"/>
        <v>0</v>
      </c>
      <c r="G87" s="130">
        <f t="shared" si="4"/>
        <v>1</v>
      </c>
      <c r="H87" s="6"/>
    </row>
    <row r="88" spans="1:8" s="36" customFormat="1" ht="17.5" x14ac:dyDescent="0.25">
      <c r="A88" s="163"/>
      <c r="B88" s="65">
        <f t="shared" si="5"/>
        <v>86</v>
      </c>
      <c r="C88" s="118">
        <v>20202435</v>
      </c>
      <c r="D88" s="130">
        <v>9</v>
      </c>
      <c r="E88" s="130">
        <v>50</v>
      </c>
      <c r="F88" s="76">
        <f t="shared" si="6"/>
        <v>0.18</v>
      </c>
      <c r="G88" s="130">
        <f t="shared" si="4"/>
        <v>63</v>
      </c>
      <c r="H88" s="6"/>
    </row>
    <row r="89" spans="1:8" s="36" customFormat="1" ht="17.5" x14ac:dyDescent="0.25">
      <c r="A89" s="163"/>
      <c r="B89" s="65">
        <f t="shared" si="5"/>
        <v>87</v>
      </c>
      <c r="C89" s="118">
        <v>20202531</v>
      </c>
      <c r="D89" s="130">
        <v>0</v>
      </c>
      <c r="E89" s="130">
        <v>39</v>
      </c>
      <c r="F89" s="76">
        <f t="shared" si="6"/>
        <v>0</v>
      </c>
      <c r="G89" s="130">
        <f t="shared" si="4"/>
        <v>1</v>
      </c>
      <c r="H89" s="6"/>
    </row>
    <row r="90" spans="1:8" s="36" customFormat="1" ht="17.5" x14ac:dyDescent="0.25">
      <c r="A90" s="163"/>
      <c r="B90" s="65">
        <f t="shared" si="5"/>
        <v>88</v>
      </c>
      <c r="C90" s="118">
        <v>20202532</v>
      </c>
      <c r="D90" s="130">
        <v>0</v>
      </c>
      <c r="E90" s="130">
        <v>34</v>
      </c>
      <c r="F90" s="76">
        <f t="shared" si="6"/>
        <v>0</v>
      </c>
      <c r="G90" s="130">
        <f t="shared" si="4"/>
        <v>1</v>
      </c>
      <c r="H90" s="6"/>
    </row>
    <row r="91" spans="1:8" s="36" customFormat="1" ht="17.5" x14ac:dyDescent="0.25">
      <c r="A91" s="163"/>
      <c r="B91" s="65">
        <f t="shared" si="5"/>
        <v>89</v>
      </c>
      <c r="C91" s="118">
        <v>20202533</v>
      </c>
      <c r="D91" s="130">
        <v>0</v>
      </c>
      <c r="E91" s="130">
        <v>40</v>
      </c>
      <c r="F91" s="76">
        <f t="shared" si="6"/>
        <v>0</v>
      </c>
      <c r="G91" s="130">
        <f t="shared" si="4"/>
        <v>1</v>
      </c>
      <c r="H91" s="6"/>
    </row>
    <row r="92" spans="1:8" s="36" customFormat="1" ht="17.5" x14ac:dyDescent="0.25">
      <c r="A92" s="163"/>
      <c r="B92" s="65">
        <f t="shared" si="5"/>
        <v>90</v>
      </c>
      <c r="C92" s="118">
        <v>20202534</v>
      </c>
      <c r="D92" s="130">
        <v>0</v>
      </c>
      <c r="E92" s="130">
        <v>36</v>
      </c>
      <c r="F92" s="76">
        <f t="shared" si="6"/>
        <v>0</v>
      </c>
      <c r="G92" s="130">
        <f t="shared" si="4"/>
        <v>1</v>
      </c>
      <c r="H92" s="6"/>
    </row>
    <row r="93" spans="1:8" s="36" customFormat="1" ht="17.5" x14ac:dyDescent="0.25">
      <c r="A93" s="163"/>
      <c r="B93" s="65">
        <f t="shared" si="5"/>
        <v>91</v>
      </c>
      <c r="C93" s="118">
        <v>20202535</v>
      </c>
      <c r="D93" s="130">
        <v>1</v>
      </c>
      <c r="E93" s="130">
        <v>26</v>
      </c>
      <c r="F93" s="76">
        <f t="shared" si="6"/>
        <v>3.8461538461538464E-2</v>
      </c>
      <c r="G93" s="130">
        <f t="shared" si="4"/>
        <v>56</v>
      </c>
      <c r="H93" s="6"/>
    </row>
    <row r="94" spans="1:8" s="36" customFormat="1" ht="17.5" x14ac:dyDescent="0.25">
      <c r="A94" s="163"/>
      <c r="B94" s="65">
        <f t="shared" si="5"/>
        <v>92</v>
      </c>
      <c r="C94" s="118">
        <v>20202536</v>
      </c>
      <c r="D94" s="130">
        <v>0</v>
      </c>
      <c r="E94" s="130">
        <v>26</v>
      </c>
      <c r="F94" s="76">
        <f t="shared" si="6"/>
        <v>0</v>
      </c>
      <c r="G94" s="130">
        <f t="shared" si="4"/>
        <v>1</v>
      </c>
      <c r="H94" s="6"/>
    </row>
    <row r="95" spans="1:8" s="36" customFormat="1" ht="17.5" x14ac:dyDescent="0.25">
      <c r="A95" s="163"/>
      <c r="B95" s="65">
        <f t="shared" si="5"/>
        <v>93</v>
      </c>
      <c r="C95" s="118">
        <v>20202631</v>
      </c>
      <c r="D95" s="130">
        <v>0</v>
      </c>
      <c r="E95" s="130">
        <v>46</v>
      </c>
      <c r="F95" s="76">
        <f t="shared" si="6"/>
        <v>0</v>
      </c>
      <c r="G95" s="130">
        <f t="shared" si="4"/>
        <v>1</v>
      </c>
      <c r="H95" s="6"/>
    </row>
    <row r="96" spans="1:8" s="36" customFormat="1" ht="17.5" x14ac:dyDescent="0.25">
      <c r="A96" s="163"/>
      <c r="B96" s="65">
        <f t="shared" si="5"/>
        <v>94</v>
      </c>
      <c r="C96" s="118">
        <v>20202632</v>
      </c>
      <c r="D96" s="130">
        <v>0</v>
      </c>
      <c r="E96" s="130">
        <v>45</v>
      </c>
      <c r="F96" s="76">
        <f t="shared" si="6"/>
        <v>0</v>
      </c>
      <c r="G96" s="130">
        <f t="shared" si="4"/>
        <v>1</v>
      </c>
      <c r="H96" s="6"/>
    </row>
    <row r="97" spans="1:8" s="36" customFormat="1" ht="17.5" x14ac:dyDescent="0.25">
      <c r="A97" s="163"/>
      <c r="B97" s="65">
        <f t="shared" si="5"/>
        <v>95</v>
      </c>
      <c r="C97" s="118">
        <v>20202633</v>
      </c>
      <c r="D97" s="130">
        <v>0</v>
      </c>
      <c r="E97" s="130">
        <v>35</v>
      </c>
      <c r="F97" s="76">
        <f t="shared" si="6"/>
        <v>0</v>
      </c>
      <c r="G97" s="130">
        <f t="shared" si="4"/>
        <v>1</v>
      </c>
      <c r="H97" s="6"/>
    </row>
    <row r="98" spans="1:8" s="36" customFormat="1" ht="17.5" x14ac:dyDescent="0.25">
      <c r="A98" s="163"/>
      <c r="B98" s="65">
        <f t="shared" si="5"/>
        <v>96</v>
      </c>
      <c r="C98" s="118">
        <v>20202634</v>
      </c>
      <c r="D98" s="130">
        <v>2</v>
      </c>
      <c r="E98" s="130">
        <v>32</v>
      </c>
      <c r="F98" s="76">
        <f t="shared" si="6"/>
        <v>6.25E-2</v>
      </c>
      <c r="G98" s="130">
        <f t="shared" si="4"/>
        <v>59</v>
      </c>
      <c r="H98" s="6"/>
    </row>
    <row r="99" spans="1:8" s="36" customFormat="1" ht="17.5" x14ac:dyDescent="0.25">
      <c r="A99" s="163"/>
      <c r="B99" s="65">
        <f t="shared" si="5"/>
        <v>97</v>
      </c>
      <c r="C99" s="118">
        <v>20202641</v>
      </c>
      <c r="D99" s="130">
        <v>0</v>
      </c>
      <c r="E99" s="130">
        <v>47</v>
      </c>
      <c r="F99" s="76">
        <f t="shared" si="6"/>
        <v>0</v>
      </c>
      <c r="G99" s="130">
        <f t="shared" si="4"/>
        <v>1</v>
      </c>
      <c r="H99" s="6"/>
    </row>
    <row r="100" spans="1:8" s="36" customFormat="1" ht="17.5" x14ac:dyDescent="0.25">
      <c r="A100" s="163"/>
      <c r="B100" s="65">
        <f t="shared" si="5"/>
        <v>98</v>
      </c>
      <c r="C100" s="118">
        <v>20202642</v>
      </c>
      <c r="D100" s="130">
        <v>0</v>
      </c>
      <c r="E100" s="130">
        <v>44</v>
      </c>
      <c r="F100" s="76">
        <f t="shared" si="6"/>
        <v>0</v>
      </c>
      <c r="G100" s="130">
        <f t="shared" si="4"/>
        <v>1</v>
      </c>
      <c r="H100" s="6"/>
    </row>
    <row r="101" spans="1:8" s="36" customFormat="1" ht="17.5" x14ac:dyDescent="0.25">
      <c r="A101" s="163"/>
      <c r="B101" s="65">
        <f t="shared" si="5"/>
        <v>99</v>
      </c>
      <c r="C101" s="118">
        <v>20202643</v>
      </c>
      <c r="D101" s="130">
        <v>0</v>
      </c>
      <c r="E101" s="130">
        <v>41</v>
      </c>
      <c r="F101" s="76">
        <f t="shared" si="6"/>
        <v>0</v>
      </c>
      <c r="G101" s="130">
        <f t="shared" si="4"/>
        <v>1</v>
      </c>
      <c r="H101" s="6"/>
    </row>
    <row r="102" spans="1:8" s="36" customFormat="1" ht="17.5" x14ac:dyDescent="0.25">
      <c r="A102" s="163"/>
      <c r="B102" s="65">
        <f t="shared" si="5"/>
        <v>100</v>
      </c>
      <c r="C102" s="118">
        <v>20212431</v>
      </c>
      <c r="D102" s="130">
        <v>0</v>
      </c>
      <c r="E102" s="130">
        <v>45</v>
      </c>
      <c r="F102" s="76">
        <f t="shared" si="6"/>
        <v>0</v>
      </c>
      <c r="G102" s="130">
        <f t="shared" si="4"/>
        <v>1</v>
      </c>
      <c r="H102" s="6"/>
    </row>
    <row r="103" spans="1:8" s="36" customFormat="1" ht="17.5" x14ac:dyDescent="0.25">
      <c r="A103" s="163"/>
      <c r="B103" s="65">
        <f t="shared" si="5"/>
        <v>101</v>
      </c>
      <c r="C103" s="118">
        <v>20212432</v>
      </c>
      <c r="D103" s="130">
        <v>0</v>
      </c>
      <c r="E103" s="130">
        <v>45</v>
      </c>
      <c r="F103" s="76">
        <f t="shared" si="6"/>
        <v>0</v>
      </c>
      <c r="G103" s="130">
        <f t="shared" si="4"/>
        <v>1</v>
      </c>
      <c r="H103" s="6"/>
    </row>
    <row r="104" spans="1:8" s="36" customFormat="1" ht="17.5" x14ac:dyDescent="0.25">
      <c r="A104" s="163"/>
      <c r="B104" s="65">
        <f t="shared" si="5"/>
        <v>102</v>
      </c>
      <c r="C104" s="118">
        <v>20212433</v>
      </c>
      <c r="D104" s="130">
        <v>0</v>
      </c>
      <c r="E104" s="130">
        <v>45</v>
      </c>
      <c r="F104" s="76">
        <f t="shared" si="6"/>
        <v>0</v>
      </c>
      <c r="G104" s="130">
        <f t="shared" si="4"/>
        <v>1</v>
      </c>
      <c r="H104" s="6"/>
    </row>
    <row r="105" spans="1:8" s="36" customFormat="1" ht="17.5" x14ac:dyDescent="0.25">
      <c r="A105" s="163"/>
      <c r="B105" s="65">
        <f t="shared" si="5"/>
        <v>103</v>
      </c>
      <c r="C105" s="118">
        <v>20212434</v>
      </c>
      <c r="D105" s="130">
        <v>0</v>
      </c>
      <c r="E105" s="130">
        <v>45</v>
      </c>
      <c r="F105" s="76">
        <f t="shared" si="6"/>
        <v>0</v>
      </c>
      <c r="G105" s="130">
        <f t="shared" si="4"/>
        <v>1</v>
      </c>
      <c r="H105" s="6"/>
    </row>
    <row r="106" spans="1:8" s="36" customFormat="1" ht="17.5" x14ac:dyDescent="0.25">
      <c r="A106" s="163"/>
      <c r="B106" s="65">
        <f t="shared" si="5"/>
        <v>104</v>
      </c>
      <c r="C106" s="118">
        <v>20212435</v>
      </c>
      <c r="D106" s="130">
        <v>0</v>
      </c>
      <c r="E106" s="130">
        <v>45</v>
      </c>
      <c r="F106" s="76">
        <f t="shared" si="6"/>
        <v>0</v>
      </c>
      <c r="G106" s="130">
        <f t="shared" si="4"/>
        <v>1</v>
      </c>
      <c r="H106" s="6"/>
    </row>
    <row r="107" spans="1:8" s="36" customFormat="1" ht="17.5" x14ac:dyDescent="0.25">
      <c r="A107" s="163"/>
      <c r="B107" s="65">
        <f t="shared" si="5"/>
        <v>105</v>
      </c>
      <c r="C107" s="118">
        <v>20212531</v>
      </c>
      <c r="D107" s="130">
        <v>0</v>
      </c>
      <c r="E107" s="130">
        <v>35</v>
      </c>
      <c r="F107" s="76">
        <f t="shared" si="6"/>
        <v>0</v>
      </c>
      <c r="G107" s="130">
        <f t="shared" si="4"/>
        <v>1</v>
      </c>
      <c r="H107" s="6"/>
    </row>
    <row r="108" spans="1:8" s="36" customFormat="1" ht="17.5" x14ac:dyDescent="0.25">
      <c r="A108" s="163"/>
      <c r="B108" s="65">
        <f t="shared" si="5"/>
        <v>106</v>
      </c>
      <c r="C108" s="118">
        <v>20212532</v>
      </c>
      <c r="D108" s="130">
        <v>0</v>
      </c>
      <c r="E108" s="130">
        <v>35</v>
      </c>
      <c r="F108" s="76">
        <f t="shared" si="6"/>
        <v>0</v>
      </c>
      <c r="G108" s="130">
        <f t="shared" si="4"/>
        <v>1</v>
      </c>
      <c r="H108" s="6"/>
    </row>
    <row r="109" spans="1:8" s="36" customFormat="1" ht="17.5" x14ac:dyDescent="0.25">
      <c r="A109" s="163"/>
      <c r="B109" s="65">
        <f t="shared" si="5"/>
        <v>107</v>
      </c>
      <c r="C109" s="118">
        <v>20212533</v>
      </c>
      <c r="D109" s="130">
        <v>0</v>
      </c>
      <c r="E109" s="130">
        <v>33</v>
      </c>
      <c r="F109" s="76">
        <f t="shared" si="6"/>
        <v>0</v>
      </c>
      <c r="G109" s="130">
        <f t="shared" si="4"/>
        <v>1</v>
      </c>
      <c r="H109" s="6"/>
    </row>
    <row r="110" spans="1:8" s="36" customFormat="1" ht="17.5" x14ac:dyDescent="0.25">
      <c r="A110" s="163"/>
      <c r="B110" s="65">
        <f t="shared" si="5"/>
        <v>108</v>
      </c>
      <c r="C110" s="118">
        <v>20212534</v>
      </c>
      <c r="D110" s="130">
        <v>6</v>
      </c>
      <c r="E110" s="130">
        <v>40</v>
      </c>
      <c r="F110" s="76">
        <f t="shared" si="6"/>
        <v>0.15</v>
      </c>
      <c r="G110" s="130">
        <f t="shared" si="4"/>
        <v>61</v>
      </c>
      <c r="H110" s="6"/>
    </row>
    <row r="111" spans="1:8" s="36" customFormat="1" ht="17.5" x14ac:dyDescent="0.25">
      <c r="A111" s="163"/>
      <c r="B111" s="65">
        <f t="shared" si="5"/>
        <v>109</v>
      </c>
      <c r="C111" s="118">
        <v>20212535</v>
      </c>
      <c r="D111" s="130">
        <v>0</v>
      </c>
      <c r="E111" s="130">
        <v>35</v>
      </c>
      <c r="F111" s="76">
        <f t="shared" si="6"/>
        <v>0</v>
      </c>
      <c r="G111" s="130">
        <f t="shared" si="4"/>
        <v>1</v>
      </c>
      <c r="H111" s="6"/>
    </row>
    <row r="112" spans="1:8" s="36" customFormat="1" ht="17.5" x14ac:dyDescent="0.25">
      <c r="A112" s="163"/>
      <c r="B112" s="65">
        <f t="shared" si="5"/>
        <v>110</v>
      </c>
      <c r="C112" s="118">
        <v>20212631</v>
      </c>
      <c r="D112" s="130">
        <v>9</v>
      </c>
      <c r="E112" s="130">
        <v>39</v>
      </c>
      <c r="F112" s="76">
        <f t="shared" si="6"/>
        <v>0.23076923076923078</v>
      </c>
      <c r="G112" s="130">
        <f t="shared" si="4"/>
        <v>65</v>
      </c>
      <c r="H112" s="6"/>
    </row>
    <row r="113" spans="1:10" s="36" customFormat="1" ht="17.5" x14ac:dyDescent="0.25">
      <c r="A113" s="163"/>
      <c r="B113" s="65">
        <f t="shared" si="5"/>
        <v>111</v>
      </c>
      <c r="C113" s="118">
        <v>20212632</v>
      </c>
      <c r="D113" s="130">
        <v>2</v>
      </c>
      <c r="E113" s="130">
        <v>40</v>
      </c>
      <c r="F113" s="76">
        <f t="shared" si="6"/>
        <v>0.05</v>
      </c>
      <c r="G113" s="130">
        <f t="shared" si="4"/>
        <v>57</v>
      </c>
      <c r="H113" s="6"/>
    </row>
    <row r="114" spans="1:10" s="36" customFormat="1" ht="17.5" x14ac:dyDescent="0.25">
      <c r="A114" s="163"/>
      <c r="B114" s="65">
        <f t="shared" si="5"/>
        <v>112</v>
      </c>
      <c r="C114" s="118">
        <v>20212633</v>
      </c>
      <c r="D114" s="130">
        <v>0</v>
      </c>
      <c r="E114" s="130">
        <v>41</v>
      </c>
      <c r="F114" s="76">
        <f t="shared" ref="F114:F177" si="7">D114/E114</f>
        <v>0</v>
      </c>
      <c r="G114" s="130">
        <f t="shared" si="4"/>
        <v>1</v>
      </c>
      <c r="H114" s="6"/>
    </row>
    <row r="115" spans="1:10" s="36" customFormat="1" ht="17.5" x14ac:dyDescent="0.25">
      <c r="A115" s="163"/>
      <c r="B115" s="65">
        <f t="shared" si="5"/>
        <v>113</v>
      </c>
      <c r="C115" s="118">
        <v>20212634</v>
      </c>
      <c r="D115" s="130">
        <v>0</v>
      </c>
      <c r="E115" s="130">
        <v>40</v>
      </c>
      <c r="F115" s="76">
        <f t="shared" si="7"/>
        <v>0</v>
      </c>
      <c r="G115" s="130">
        <f t="shared" ref="G115" si="8">RANK(F115,$F$50:$F$115,1)</f>
        <v>1</v>
      </c>
      <c r="H115" s="6"/>
    </row>
    <row r="116" spans="1:10" ht="17.5" x14ac:dyDescent="0.25">
      <c r="A116" s="164" t="s">
        <v>3</v>
      </c>
      <c r="B116" s="65">
        <f t="shared" si="5"/>
        <v>114</v>
      </c>
      <c r="C116" s="141">
        <v>20182731</v>
      </c>
      <c r="D116" s="141"/>
      <c r="E116" s="141">
        <v>30</v>
      </c>
      <c r="F116" s="76">
        <f t="shared" si="7"/>
        <v>0</v>
      </c>
      <c r="G116" s="140"/>
      <c r="H116" s="141" t="s">
        <v>67</v>
      </c>
    </row>
    <row r="117" spans="1:10" ht="17.5" x14ac:dyDescent="0.25">
      <c r="A117" s="165"/>
      <c r="B117" s="65">
        <f t="shared" si="5"/>
        <v>115</v>
      </c>
      <c r="C117" s="141">
        <v>20182831</v>
      </c>
      <c r="D117" s="141"/>
      <c r="E117" s="141">
        <v>51</v>
      </c>
      <c r="F117" s="76">
        <f t="shared" si="7"/>
        <v>0</v>
      </c>
      <c r="G117" s="140"/>
      <c r="H117" s="141" t="s">
        <v>67</v>
      </c>
    </row>
    <row r="118" spans="1:10" ht="17.5" x14ac:dyDescent="0.25">
      <c r="A118" s="165"/>
      <c r="B118" s="65">
        <f t="shared" si="5"/>
        <v>116</v>
      </c>
      <c r="C118" s="141">
        <v>20182832</v>
      </c>
      <c r="D118" s="141"/>
      <c r="E118" s="141">
        <v>29</v>
      </c>
      <c r="F118" s="76">
        <f t="shared" si="7"/>
        <v>0</v>
      </c>
      <c r="G118" s="140"/>
      <c r="H118" s="141" t="s">
        <v>67</v>
      </c>
    </row>
    <row r="119" spans="1:10" ht="17.5" x14ac:dyDescent="0.25">
      <c r="A119" s="165"/>
      <c r="B119" s="65">
        <f t="shared" si="5"/>
        <v>117</v>
      </c>
      <c r="C119" s="141">
        <v>20182833</v>
      </c>
      <c r="D119" s="141"/>
      <c r="E119" s="141">
        <v>31</v>
      </c>
      <c r="F119" s="76">
        <f t="shared" si="7"/>
        <v>0</v>
      </c>
      <c r="G119" s="140"/>
      <c r="H119" s="141" t="s">
        <v>67</v>
      </c>
    </row>
    <row r="120" spans="1:10" ht="17.5" x14ac:dyDescent="0.25">
      <c r="A120" s="165"/>
      <c r="B120" s="65">
        <f t="shared" si="5"/>
        <v>118</v>
      </c>
      <c r="C120" s="141">
        <v>20182931</v>
      </c>
      <c r="D120" s="141"/>
      <c r="E120" s="141">
        <v>30</v>
      </c>
      <c r="F120" s="76">
        <f t="shared" si="7"/>
        <v>0</v>
      </c>
      <c r="G120" s="140"/>
      <c r="H120" s="141" t="s">
        <v>67</v>
      </c>
    </row>
    <row r="121" spans="1:10" ht="17.5" x14ac:dyDescent="0.25">
      <c r="A121" s="165"/>
      <c r="B121" s="65">
        <f t="shared" si="5"/>
        <v>119</v>
      </c>
      <c r="C121" s="141">
        <v>20182932</v>
      </c>
      <c r="D121" s="141"/>
      <c r="E121" s="141">
        <v>31</v>
      </c>
      <c r="F121" s="76">
        <f t="shared" si="7"/>
        <v>0</v>
      </c>
      <c r="G121" s="140"/>
      <c r="H121" s="141" t="s">
        <v>67</v>
      </c>
    </row>
    <row r="122" spans="1:10" ht="17.5" x14ac:dyDescent="0.25">
      <c r="A122" s="165"/>
      <c r="B122" s="65">
        <f t="shared" si="5"/>
        <v>120</v>
      </c>
      <c r="C122" s="141">
        <v>20183031</v>
      </c>
      <c r="D122" s="141"/>
      <c r="E122" s="141">
        <v>44</v>
      </c>
      <c r="F122" s="76">
        <f t="shared" si="7"/>
        <v>0</v>
      </c>
      <c r="G122" s="140"/>
      <c r="H122" s="141" t="s">
        <v>67</v>
      </c>
    </row>
    <row r="123" spans="1:10" ht="17.5" x14ac:dyDescent="0.25">
      <c r="A123" s="165"/>
      <c r="B123" s="65">
        <f t="shared" si="5"/>
        <v>121</v>
      </c>
      <c r="C123" s="141">
        <v>20183032</v>
      </c>
      <c r="D123" s="141"/>
      <c r="E123" s="141">
        <v>44</v>
      </c>
      <c r="F123" s="76">
        <f t="shared" si="7"/>
        <v>0</v>
      </c>
      <c r="G123" s="140"/>
      <c r="H123" s="141" t="s">
        <v>67</v>
      </c>
    </row>
    <row r="124" spans="1:10" ht="17.5" x14ac:dyDescent="0.25">
      <c r="A124" s="165"/>
      <c r="B124" s="65">
        <f t="shared" si="5"/>
        <v>122</v>
      </c>
      <c r="C124" s="141">
        <v>20183033</v>
      </c>
      <c r="D124" s="141"/>
      <c r="E124" s="141">
        <v>43</v>
      </c>
      <c r="F124" s="76">
        <f t="shared" si="7"/>
        <v>0</v>
      </c>
      <c r="G124" s="140"/>
      <c r="H124" s="141" t="s">
        <v>67</v>
      </c>
      <c r="J124" s="40"/>
    </row>
    <row r="125" spans="1:10" ht="17.5" x14ac:dyDescent="0.25">
      <c r="A125" s="165"/>
      <c r="B125" s="65">
        <f t="shared" si="5"/>
        <v>123</v>
      </c>
      <c r="C125" s="141">
        <v>20183034</v>
      </c>
      <c r="D125" s="141"/>
      <c r="E125" s="141">
        <v>44</v>
      </c>
      <c r="F125" s="76">
        <f t="shared" si="7"/>
        <v>0</v>
      </c>
      <c r="G125" s="140"/>
      <c r="H125" s="141" t="s">
        <v>67</v>
      </c>
    </row>
    <row r="126" spans="1:10" ht="17.5" x14ac:dyDescent="0.25">
      <c r="A126" s="165"/>
      <c r="B126" s="65">
        <f t="shared" si="5"/>
        <v>124</v>
      </c>
      <c r="C126" s="141">
        <v>20183035</v>
      </c>
      <c r="D126" s="141"/>
      <c r="E126" s="141">
        <v>48</v>
      </c>
      <c r="F126" s="76">
        <f t="shared" si="7"/>
        <v>0</v>
      </c>
      <c r="G126" s="140"/>
      <c r="H126" s="141" t="s">
        <v>67</v>
      </c>
    </row>
    <row r="127" spans="1:10" ht="17.5" x14ac:dyDescent="0.25">
      <c r="A127" s="165"/>
      <c r="B127" s="65">
        <f t="shared" si="5"/>
        <v>125</v>
      </c>
      <c r="C127" s="141">
        <v>20183036</v>
      </c>
      <c r="D127" s="141"/>
      <c r="E127" s="141">
        <v>45</v>
      </c>
      <c r="F127" s="76">
        <f t="shared" si="7"/>
        <v>0</v>
      </c>
      <c r="G127" s="140"/>
      <c r="H127" s="141" t="s">
        <v>67</v>
      </c>
    </row>
    <row r="128" spans="1:10" ht="17.5" x14ac:dyDescent="0.25">
      <c r="A128" s="165"/>
      <c r="B128" s="65">
        <f t="shared" si="5"/>
        <v>126</v>
      </c>
      <c r="C128" s="141">
        <v>20183037</v>
      </c>
      <c r="D128" s="141"/>
      <c r="E128" s="141">
        <v>45</v>
      </c>
      <c r="F128" s="76">
        <f t="shared" si="7"/>
        <v>0</v>
      </c>
      <c r="G128" s="140"/>
      <c r="H128" s="141" t="s">
        <v>67</v>
      </c>
    </row>
    <row r="129" spans="1:8" ht="17.5" x14ac:dyDescent="0.25">
      <c r="A129" s="165"/>
      <c r="B129" s="65">
        <f t="shared" si="5"/>
        <v>127</v>
      </c>
      <c r="C129" s="141">
        <v>20183038</v>
      </c>
      <c r="D129" s="141"/>
      <c r="E129" s="141">
        <v>44</v>
      </c>
      <c r="F129" s="76">
        <f t="shared" si="7"/>
        <v>0</v>
      </c>
      <c r="G129" s="140"/>
      <c r="H129" s="141" t="s">
        <v>67</v>
      </c>
    </row>
    <row r="130" spans="1:8" ht="17.5" x14ac:dyDescent="0.25">
      <c r="A130" s="165"/>
      <c r="B130" s="65">
        <f t="shared" si="5"/>
        <v>128</v>
      </c>
      <c r="C130" s="141">
        <v>20183631</v>
      </c>
      <c r="D130" s="141"/>
      <c r="E130" s="141">
        <v>32</v>
      </c>
      <c r="F130" s="76">
        <f t="shared" si="7"/>
        <v>0</v>
      </c>
      <c r="G130" s="140"/>
      <c r="H130" s="141" t="s">
        <v>67</v>
      </c>
    </row>
    <row r="131" spans="1:8" ht="17.5" x14ac:dyDescent="0.25">
      <c r="A131" s="165"/>
      <c r="B131" s="65">
        <f t="shared" si="5"/>
        <v>129</v>
      </c>
      <c r="C131" s="141">
        <v>20183632</v>
      </c>
      <c r="D131" s="141"/>
      <c r="E131" s="141">
        <v>30</v>
      </c>
      <c r="F131" s="76">
        <f t="shared" si="7"/>
        <v>0</v>
      </c>
      <c r="G131" s="140"/>
      <c r="H131" s="141" t="s">
        <v>67</v>
      </c>
    </row>
    <row r="132" spans="1:8" ht="17.5" x14ac:dyDescent="0.25">
      <c r="A132" s="165"/>
      <c r="B132" s="65">
        <f t="shared" si="5"/>
        <v>130</v>
      </c>
      <c r="C132" s="141">
        <v>20183633</v>
      </c>
      <c r="D132" s="141"/>
      <c r="E132" s="141">
        <v>35</v>
      </c>
      <c r="F132" s="76">
        <f t="shared" si="7"/>
        <v>0</v>
      </c>
      <c r="G132" s="140"/>
      <c r="H132" s="141" t="s">
        <v>67</v>
      </c>
    </row>
    <row r="133" spans="1:8" ht="17.5" x14ac:dyDescent="0.25">
      <c r="A133" s="165"/>
      <c r="B133" s="65">
        <f t="shared" si="5"/>
        <v>131</v>
      </c>
      <c r="C133" s="141">
        <v>20183634</v>
      </c>
      <c r="D133" s="141"/>
      <c r="E133" s="141">
        <v>38</v>
      </c>
      <c r="F133" s="76">
        <f t="shared" si="7"/>
        <v>0</v>
      </c>
      <c r="G133" s="140"/>
      <c r="H133" s="141" t="s">
        <v>67</v>
      </c>
    </row>
    <row r="134" spans="1:8" ht="17.5" x14ac:dyDescent="0.25">
      <c r="A134" s="165"/>
      <c r="B134" s="65">
        <f t="shared" si="5"/>
        <v>132</v>
      </c>
      <c r="C134" s="141">
        <v>20183635</v>
      </c>
      <c r="D134" s="141"/>
      <c r="E134" s="141">
        <v>31</v>
      </c>
      <c r="F134" s="76">
        <f t="shared" si="7"/>
        <v>0</v>
      </c>
      <c r="G134" s="140"/>
      <c r="H134" s="141" t="s">
        <v>67</v>
      </c>
    </row>
    <row r="135" spans="1:8" ht="17.5" x14ac:dyDescent="0.25">
      <c r="A135" s="165"/>
      <c r="B135" s="65">
        <f t="shared" ref="B135:B198" si="9">ROW()-2</f>
        <v>133</v>
      </c>
      <c r="C135" s="141">
        <v>20192731</v>
      </c>
      <c r="D135" s="141">
        <v>1</v>
      </c>
      <c r="E135" s="141">
        <v>30</v>
      </c>
      <c r="F135" s="76">
        <f t="shared" si="7"/>
        <v>3.3333333333333333E-2</v>
      </c>
      <c r="G135" s="140">
        <f t="shared" ref="G135:G180" si="10">RANK(F135,$F$116:$F$196,1)</f>
        <v>75</v>
      </c>
      <c r="H135" s="141"/>
    </row>
    <row r="136" spans="1:8" ht="17.5" x14ac:dyDescent="0.25">
      <c r="A136" s="165"/>
      <c r="B136" s="65">
        <f t="shared" si="9"/>
        <v>134</v>
      </c>
      <c r="C136" s="141">
        <v>20192831</v>
      </c>
      <c r="D136" s="141">
        <v>0</v>
      </c>
      <c r="E136" s="141">
        <v>47</v>
      </c>
      <c r="F136" s="76">
        <f t="shared" si="7"/>
        <v>0</v>
      </c>
      <c r="G136" s="140">
        <f t="shared" si="10"/>
        <v>1</v>
      </c>
      <c r="H136" s="141"/>
    </row>
    <row r="137" spans="1:8" ht="17.5" x14ac:dyDescent="0.25">
      <c r="A137" s="165"/>
      <c r="B137" s="65">
        <f t="shared" si="9"/>
        <v>135</v>
      </c>
      <c r="C137" s="141">
        <v>20192832</v>
      </c>
      <c r="D137" s="141">
        <v>0</v>
      </c>
      <c r="E137" s="141">
        <v>29</v>
      </c>
      <c r="F137" s="76">
        <f t="shared" si="7"/>
        <v>0</v>
      </c>
      <c r="G137" s="140">
        <f t="shared" si="10"/>
        <v>1</v>
      </c>
      <c r="H137" s="141"/>
    </row>
    <row r="138" spans="1:8" ht="17.5" x14ac:dyDescent="0.25">
      <c r="A138" s="165"/>
      <c r="B138" s="65">
        <f t="shared" si="9"/>
        <v>136</v>
      </c>
      <c r="C138" s="141">
        <v>20192833</v>
      </c>
      <c r="D138" s="141">
        <v>0</v>
      </c>
      <c r="E138" s="141">
        <v>32</v>
      </c>
      <c r="F138" s="76">
        <f t="shared" si="7"/>
        <v>0</v>
      </c>
      <c r="G138" s="140">
        <f t="shared" si="10"/>
        <v>1</v>
      </c>
      <c r="H138" s="141"/>
    </row>
    <row r="139" spans="1:8" ht="17.5" x14ac:dyDescent="0.25">
      <c r="A139" s="165"/>
      <c r="B139" s="65">
        <f t="shared" si="9"/>
        <v>137</v>
      </c>
      <c r="C139" s="141">
        <v>20192931</v>
      </c>
      <c r="D139" s="141">
        <v>0</v>
      </c>
      <c r="E139" s="141">
        <v>31</v>
      </c>
      <c r="F139" s="76">
        <f t="shared" si="7"/>
        <v>0</v>
      </c>
      <c r="G139" s="140">
        <f t="shared" si="10"/>
        <v>1</v>
      </c>
      <c r="H139" s="141"/>
    </row>
    <row r="140" spans="1:8" ht="17.5" x14ac:dyDescent="0.25">
      <c r="A140" s="165"/>
      <c r="B140" s="65">
        <f t="shared" si="9"/>
        <v>138</v>
      </c>
      <c r="C140" s="141">
        <v>20192932</v>
      </c>
      <c r="D140" s="141">
        <v>0</v>
      </c>
      <c r="E140" s="141">
        <v>29</v>
      </c>
      <c r="F140" s="76">
        <f t="shared" si="7"/>
        <v>0</v>
      </c>
      <c r="G140" s="140">
        <f t="shared" si="10"/>
        <v>1</v>
      </c>
      <c r="H140" s="141"/>
    </row>
    <row r="141" spans="1:8" ht="17.5" x14ac:dyDescent="0.25">
      <c r="A141" s="165"/>
      <c r="B141" s="65">
        <f t="shared" si="9"/>
        <v>139</v>
      </c>
      <c r="C141" s="141">
        <v>20193031</v>
      </c>
      <c r="D141" s="141">
        <v>0</v>
      </c>
      <c r="E141" s="141">
        <v>45</v>
      </c>
      <c r="F141" s="76">
        <f t="shared" si="7"/>
        <v>0</v>
      </c>
      <c r="G141" s="140">
        <f t="shared" si="10"/>
        <v>1</v>
      </c>
      <c r="H141" s="141"/>
    </row>
    <row r="142" spans="1:8" ht="17.5" x14ac:dyDescent="0.25">
      <c r="A142" s="165"/>
      <c r="B142" s="65">
        <f t="shared" si="9"/>
        <v>140</v>
      </c>
      <c r="C142" s="141">
        <v>20193032</v>
      </c>
      <c r="D142" s="141">
        <v>0</v>
      </c>
      <c r="E142" s="141">
        <v>47</v>
      </c>
      <c r="F142" s="76">
        <f t="shared" si="7"/>
        <v>0</v>
      </c>
      <c r="G142" s="140">
        <f t="shared" si="10"/>
        <v>1</v>
      </c>
      <c r="H142" s="141"/>
    </row>
    <row r="143" spans="1:8" ht="17.5" x14ac:dyDescent="0.25">
      <c r="A143" s="165"/>
      <c r="B143" s="65">
        <f t="shared" si="9"/>
        <v>141</v>
      </c>
      <c r="C143" s="141">
        <v>20193033</v>
      </c>
      <c r="D143" s="141">
        <v>0</v>
      </c>
      <c r="E143" s="141">
        <v>46</v>
      </c>
      <c r="F143" s="76">
        <f t="shared" si="7"/>
        <v>0</v>
      </c>
      <c r="G143" s="140">
        <f t="shared" si="10"/>
        <v>1</v>
      </c>
      <c r="H143" s="141"/>
    </row>
    <row r="144" spans="1:8" ht="17.5" x14ac:dyDescent="0.25">
      <c r="A144" s="165"/>
      <c r="B144" s="65">
        <f t="shared" si="9"/>
        <v>142</v>
      </c>
      <c r="C144" s="141">
        <v>20193034</v>
      </c>
      <c r="D144" s="141">
        <v>0</v>
      </c>
      <c r="E144" s="141">
        <v>43</v>
      </c>
      <c r="F144" s="76">
        <f t="shared" si="7"/>
        <v>0</v>
      </c>
      <c r="G144" s="140">
        <f t="shared" si="10"/>
        <v>1</v>
      </c>
      <c r="H144" s="141"/>
    </row>
    <row r="145" spans="1:8" ht="17.5" x14ac:dyDescent="0.25">
      <c r="A145" s="165"/>
      <c r="B145" s="65">
        <f t="shared" si="9"/>
        <v>143</v>
      </c>
      <c r="C145" s="141">
        <v>20193035</v>
      </c>
      <c r="D145" s="141">
        <v>13</v>
      </c>
      <c r="E145" s="141">
        <v>43</v>
      </c>
      <c r="F145" s="76">
        <f t="shared" si="7"/>
        <v>0.30232558139534882</v>
      </c>
      <c r="G145" s="140">
        <f t="shared" si="10"/>
        <v>81</v>
      </c>
      <c r="H145" s="141"/>
    </row>
    <row r="146" spans="1:8" ht="17.5" x14ac:dyDescent="0.25">
      <c r="A146" s="165"/>
      <c r="B146" s="65">
        <f t="shared" si="9"/>
        <v>144</v>
      </c>
      <c r="C146" s="141">
        <v>20193036</v>
      </c>
      <c r="D146" s="141">
        <v>0</v>
      </c>
      <c r="E146" s="141">
        <v>46</v>
      </c>
      <c r="F146" s="76">
        <f t="shared" si="7"/>
        <v>0</v>
      </c>
      <c r="G146" s="140">
        <f t="shared" si="10"/>
        <v>1</v>
      </c>
      <c r="H146" s="141"/>
    </row>
    <row r="147" spans="1:8" ht="17.5" x14ac:dyDescent="0.25">
      <c r="A147" s="165"/>
      <c r="B147" s="65">
        <f t="shared" si="9"/>
        <v>145</v>
      </c>
      <c r="C147" s="141">
        <v>20193037</v>
      </c>
      <c r="D147" s="141">
        <v>8</v>
      </c>
      <c r="E147" s="141">
        <v>43</v>
      </c>
      <c r="F147" s="76">
        <f t="shared" si="7"/>
        <v>0.18604651162790697</v>
      </c>
      <c r="G147" s="140">
        <f t="shared" si="10"/>
        <v>79</v>
      </c>
      <c r="H147" s="141"/>
    </row>
    <row r="148" spans="1:8" ht="17.5" x14ac:dyDescent="0.25">
      <c r="A148" s="165"/>
      <c r="B148" s="65">
        <f t="shared" si="9"/>
        <v>146</v>
      </c>
      <c r="C148" s="141">
        <v>20193038</v>
      </c>
      <c r="D148" s="141">
        <v>0</v>
      </c>
      <c r="E148" s="141">
        <v>43</v>
      </c>
      <c r="F148" s="76">
        <f t="shared" si="7"/>
        <v>0</v>
      </c>
      <c r="G148" s="140">
        <f t="shared" si="10"/>
        <v>1</v>
      </c>
      <c r="H148" s="141"/>
    </row>
    <row r="149" spans="1:8" ht="17.5" x14ac:dyDescent="0.25">
      <c r="A149" s="165"/>
      <c r="B149" s="65">
        <f t="shared" si="9"/>
        <v>147</v>
      </c>
      <c r="C149" s="141">
        <v>20193631</v>
      </c>
      <c r="D149" s="141">
        <v>0</v>
      </c>
      <c r="E149" s="141">
        <v>30</v>
      </c>
      <c r="F149" s="76">
        <f t="shared" si="7"/>
        <v>0</v>
      </c>
      <c r="G149" s="140">
        <f t="shared" si="10"/>
        <v>1</v>
      </c>
      <c r="H149" s="141"/>
    </row>
    <row r="150" spans="1:8" ht="17.5" x14ac:dyDescent="0.25">
      <c r="A150" s="165"/>
      <c r="B150" s="65">
        <f t="shared" si="9"/>
        <v>148</v>
      </c>
      <c r="C150" s="141">
        <v>20193632</v>
      </c>
      <c r="D150" s="141">
        <v>0</v>
      </c>
      <c r="E150" s="141">
        <v>32</v>
      </c>
      <c r="F150" s="76">
        <f t="shared" si="7"/>
        <v>0</v>
      </c>
      <c r="G150" s="140">
        <f t="shared" si="10"/>
        <v>1</v>
      </c>
      <c r="H150" s="141"/>
    </row>
    <row r="151" spans="1:8" ht="17.5" x14ac:dyDescent="0.25">
      <c r="A151" s="165"/>
      <c r="B151" s="62">
        <f t="shared" si="9"/>
        <v>149</v>
      </c>
      <c r="C151" s="141">
        <v>20193633</v>
      </c>
      <c r="D151" s="141">
        <v>0</v>
      </c>
      <c r="E151" s="141">
        <v>37</v>
      </c>
      <c r="F151" s="76">
        <f t="shared" si="7"/>
        <v>0</v>
      </c>
      <c r="G151" s="140">
        <f t="shared" si="10"/>
        <v>1</v>
      </c>
      <c r="H151" s="141"/>
    </row>
    <row r="152" spans="1:8" ht="17.5" x14ac:dyDescent="0.25">
      <c r="A152" s="165"/>
      <c r="B152" s="65">
        <f t="shared" si="9"/>
        <v>150</v>
      </c>
      <c r="C152" s="141">
        <v>20193634</v>
      </c>
      <c r="D152" s="141">
        <v>0</v>
      </c>
      <c r="E152" s="141">
        <v>38</v>
      </c>
      <c r="F152" s="76">
        <f t="shared" si="7"/>
        <v>0</v>
      </c>
      <c r="G152" s="140">
        <f t="shared" si="10"/>
        <v>1</v>
      </c>
      <c r="H152" s="141"/>
    </row>
    <row r="153" spans="1:8" ht="17.5" x14ac:dyDescent="0.25">
      <c r="A153" s="165"/>
      <c r="B153" s="65">
        <f t="shared" si="9"/>
        <v>151</v>
      </c>
      <c r="C153" s="141">
        <v>20193635</v>
      </c>
      <c r="D153" s="141">
        <v>0</v>
      </c>
      <c r="E153" s="141">
        <v>32</v>
      </c>
      <c r="F153" s="76">
        <f t="shared" si="7"/>
        <v>0</v>
      </c>
      <c r="G153" s="140">
        <f t="shared" si="10"/>
        <v>1</v>
      </c>
      <c r="H153" s="141"/>
    </row>
    <row r="154" spans="1:8" ht="17.5" x14ac:dyDescent="0.25">
      <c r="A154" s="165"/>
      <c r="B154" s="65">
        <f t="shared" si="9"/>
        <v>152</v>
      </c>
      <c r="C154" s="141">
        <v>20202731</v>
      </c>
      <c r="D154" s="141">
        <v>0</v>
      </c>
      <c r="E154" s="141">
        <v>27</v>
      </c>
      <c r="F154" s="76">
        <f t="shared" si="7"/>
        <v>0</v>
      </c>
      <c r="G154" s="140">
        <f t="shared" si="10"/>
        <v>1</v>
      </c>
      <c r="H154" s="141"/>
    </row>
    <row r="155" spans="1:8" ht="17.5" x14ac:dyDescent="0.25">
      <c r="A155" s="165"/>
      <c r="B155" s="65">
        <f t="shared" si="9"/>
        <v>153</v>
      </c>
      <c r="C155" s="141">
        <v>20202831</v>
      </c>
      <c r="D155" s="141">
        <v>0</v>
      </c>
      <c r="E155" s="141">
        <v>47</v>
      </c>
      <c r="F155" s="76">
        <f t="shared" si="7"/>
        <v>0</v>
      </c>
      <c r="G155" s="140">
        <f t="shared" si="10"/>
        <v>1</v>
      </c>
      <c r="H155" s="141"/>
    </row>
    <row r="156" spans="1:8" ht="17.5" x14ac:dyDescent="0.25">
      <c r="A156" s="165"/>
      <c r="B156" s="65">
        <f t="shared" si="9"/>
        <v>154</v>
      </c>
      <c r="C156" s="141">
        <v>20202832</v>
      </c>
      <c r="D156" s="141">
        <v>0</v>
      </c>
      <c r="E156" s="141">
        <v>27</v>
      </c>
      <c r="F156" s="76">
        <f t="shared" si="7"/>
        <v>0</v>
      </c>
      <c r="G156" s="140">
        <f t="shared" si="10"/>
        <v>1</v>
      </c>
      <c r="H156" s="141"/>
    </row>
    <row r="157" spans="1:8" ht="17.5" x14ac:dyDescent="0.25">
      <c r="A157" s="165"/>
      <c r="B157" s="65">
        <f t="shared" si="9"/>
        <v>155</v>
      </c>
      <c r="C157" s="141">
        <v>20202833</v>
      </c>
      <c r="D157" s="141">
        <v>0</v>
      </c>
      <c r="E157" s="141">
        <v>23</v>
      </c>
      <c r="F157" s="76">
        <f t="shared" si="7"/>
        <v>0</v>
      </c>
      <c r="G157" s="140">
        <f t="shared" si="10"/>
        <v>1</v>
      </c>
      <c r="H157" s="141"/>
    </row>
    <row r="158" spans="1:8" ht="17.5" x14ac:dyDescent="0.25">
      <c r="A158" s="165"/>
      <c r="B158" s="65">
        <f t="shared" si="9"/>
        <v>156</v>
      </c>
      <c r="C158" s="141">
        <v>20202841</v>
      </c>
      <c r="D158" s="141"/>
      <c r="E158" s="141">
        <v>30</v>
      </c>
      <c r="F158" s="76">
        <f t="shared" si="7"/>
        <v>0</v>
      </c>
      <c r="G158" s="140"/>
      <c r="H158" s="141" t="s">
        <v>67</v>
      </c>
    </row>
    <row r="159" spans="1:8" ht="17.5" x14ac:dyDescent="0.25">
      <c r="A159" s="165"/>
      <c r="B159" s="65">
        <f t="shared" si="9"/>
        <v>157</v>
      </c>
      <c r="C159" s="141">
        <v>20202842</v>
      </c>
      <c r="D159" s="141"/>
      <c r="E159" s="141">
        <v>32</v>
      </c>
      <c r="F159" s="76">
        <f t="shared" si="7"/>
        <v>0</v>
      </c>
      <c r="G159" s="140"/>
      <c r="H159" s="141" t="s">
        <v>67</v>
      </c>
    </row>
    <row r="160" spans="1:8" ht="17.5" x14ac:dyDescent="0.25">
      <c r="A160" s="165"/>
      <c r="B160" s="65">
        <f t="shared" si="9"/>
        <v>158</v>
      </c>
      <c r="C160" s="141">
        <v>20202843</v>
      </c>
      <c r="D160" s="141"/>
      <c r="E160" s="141">
        <v>31</v>
      </c>
      <c r="F160" s="76">
        <f t="shared" si="7"/>
        <v>0</v>
      </c>
      <c r="G160" s="140"/>
      <c r="H160" s="141" t="s">
        <v>67</v>
      </c>
    </row>
    <row r="161" spans="1:8" ht="17.5" x14ac:dyDescent="0.25">
      <c r="A161" s="165"/>
      <c r="B161" s="65">
        <f t="shared" si="9"/>
        <v>159</v>
      </c>
      <c r="C161" s="141">
        <v>20202844</v>
      </c>
      <c r="D161" s="141"/>
      <c r="E161" s="141">
        <v>29</v>
      </c>
      <c r="F161" s="76">
        <f t="shared" si="7"/>
        <v>0</v>
      </c>
      <c r="G161" s="140"/>
      <c r="H161" s="141" t="s">
        <v>67</v>
      </c>
    </row>
    <row r="162" spans="1:8" ht="17.5" x14ac:dyDescent="0.25">
      <c r="A162" s="165"/>
      <c r="B162" s="65">
        <f t="shared" si="9"/>
        <v>160</v>
      </c>
      <c r="C162" s="141">
        <v>20202931</v>
      </c>
      <c r="D162" s="141">
        <v>0</v>
      </c>
      <c r="E162" s="141">
        <v>31</v>
      </c>
      <c r="F162" s="76">
        <f t="shared" si="7"/>
        <v>0</v>
      </c>
      <c r="G162" s="140">
        <f t="shared" si="10"/>
        <v>1</v>
      </c>
      <c r="H162" s="141"/>
    </row>
    <row r="163" spans="1:8" ht="17.5" x14ac:dyDescent="0.25">
      <c r="A163" s="165"/>
      <c r="B163" s="65">
        <f t="shared" si="9"/>
        <v>161</v>
      </c>
      <c r="C163" s="141">
        <v>20202932</v>
      </c>
      <c r="D163" s="141">
        <v>0</v>
      </c>
      <c r="E163" s="141">
        <v>24</v>
      </c>
      <c r="F163" s="76">
        <f t="shared" si="7"/>
        <v>0</v>
      </c>
      <c r="G163" s="140">
        <f t="shared" si="10"/>
        <v>1</v>
      </c>
      <c r="H163" s="141"/>
    </row>
    <row r="164" spans="1:8" ht="17.5" x14ac:dyDescent="0.25">
      <c r="A164" s="165"/>
      <c r="B164" s="65">
        <f t="shared" si="9"/>
        <v>162</v>
      </c>
      <c r="C164" s="141">
        <v>20202933</v>
      </c>
      <c r="D164" s="141">
        <v>0</v>
      </c>
      <c r="E164" s="141">
        <v>29</v>
      </c>
      <c r="F164" s="76">
        <f t="shared" si="7"/>
        <v>0</v>
      </c>
      <c r="G164" s="140">
        <f t="shared" si="10"/>
        <v>1</v>
      </c>
      <c r="H164" s="141"/>
    </row>
    <row r="165" spans="1:8" ht="17.5" x14ac:dyDescent="0.25">
      <c r="A165" s="165"/>
      <c r="B165" s="65">
        <f t="shared" si="9"/>
        <v>163</v>
      </c>
      <c r="C165" s="141">
        <v>20203031</v>
      </c>
      <c r="D165" s="141">
        <v>0</v>
      </c>
      <c r="E165" s="141">
        <v>51</v>
      </c>
      <c r="F165" s="76">
        <f t="shared" si="7"/>
        <v>0</v>
      </c>
      <c r="G165" s="140">
        <f t="shared" si="10"/>
        <v>1</v>
      </c>
      <c r="H165" s="141"/>
    </row>
    <row r="166" spans="1:8" ht="17.5" x14ac:dyDescent="0.25">
      <c r="A166" s="165"/>
      <c r="B166" s="65">
        <f t="shared" si="9"/>
        <v>164</v>
      </c>
      <c r="C166" s="141">
        <v>20203032</v>
      </c>
      <c r="D166" s="141">
        <v>0</v>
      </c>
      <c r="E166" s="141">
        <v>52</v>
      </c>
      <c r="F166" s="76">
        <f t="shared" si="7"/>
        <v>0</v>
      </c>
      <c r="G166" s="140">
        <f t="shared" si="10"/>
        <v>1</v>
      </c>
      <c r="H166" s="141"/>
    </row>
    <row r="167" spans="1:8" ht="17.5" x14ac:dyDescent="0.25">
      <c r="A167" s="165"/>
      <c r="B167" s="65">
        <f t="shared" si="9"/>
        <v>165</v>
      </c>
      <c r="C167" s="141">
        <v>20203033</v>
      </c>
      <c r="D167" s="141">
        <v>1</v>
      </c>
      <c r="E167" s="141">
        <v>48</v>
      </c>
      <c r="F167" s="76">
        <f t="shared" si="7"/>
        <v>2.0833333333333332E-2</v>
      </c>
      <c r="G167" s="140">
        <f t="shared" si="10"/>
        <v>73</v>
      </c>
      <c r="H167" s="141"/>
    </row>
    <row r="168" spans="1:8" ht="17.5" x14ac:dyDescent="0.25">
      <c r="A168" s="165"/>
      <c r="B168" s="65">
        <f t="shared" si="9"/>
        <v>166</v>
      </c>
      <c r="C168" s="141">
        <v>20203034</v>
      </c>
      <c r="D168" s="141">
        <v>1</v>
      </c>
      <c r="E168" s="141">
        <v>49</v>
      </c>
      <c r="F168" s="76">
        <f t="shared" si="7"/>
        <v>2.0408163265306121E-2</v>
      </c>
      <c r="G168" s="140">
        <f t="shared" si="10"/>
        <v>72</v>
      </c>
      <c r="H168" s="141"/>
    </row>
    <row r="169" spans="1:8" ht="17.5" x14ac:dyDescent="0.25">
      <c r="A169" s="165"/>
      <c r="B169" s="65">
        <f t="shared" si="9"/>
        <v>167</v>
      </c>
      <c r="C169" s="141">
        <v>20203035</v>
      </c>
      <c r="D169" s="141">
        <v>0</v>
      </c>
      <c r="E169" s="141">
        <v>50</v>
      </c>
      <c r="F169" s="76">
        <f t="shared" si="7"/>
        <v>0</v>
      </c>
      <c r="G169" s="140">
        <f t="shared" si="10"/>
        <v>1</v>
      </c>
      <c r="H169" s="141"/>
    </row>
    <row r="170" spans="1:8" ht="17.5" x14ac:dyDescent="0.25">
      <c r="A170" s="165"/>
      <c r="B170" s="65">
        <f t="shared" si="9"/>
        <v>168</v>
      </c>
      <c r="C170" s="141">
        <v>20203036</v>
      </c>
      <c r="D170" s="141">
        <v>0</v>
      </c>
      <c r="E170" s="141">
        <v>51</v>
      </c>
      <c r="F170" s="76">
        <f t="shared" si="7"/>
        <v>0</v>
      </c>
      <c r="G170" s="140">
        <f t="shared" si="10"/>
        <v>1</v>
      </c>
      <c r="H170" s="141"/>
    </row>
    <row r="171" spans="1:8" ht="17.5" x14ac:dyDescent="0.25">
      <c r="A171" s="165"/>
      <c r="B171" s="65">
        <f t="shared" si="9"/>
        <v>169</v>
      </c>
      <c r="C171" s="141">
        <v>20203631</v>
      </c>
      <c r="D171" s="141">
        <v>0</v>
      </c>
      <c r="E171" s="141">
        <v>32</v>
      </c>
      <c r="F171" s="76">
        <f t="shared" si="7"/>
        <v>0</v>
      </c>
      <c r="G171" s="140">
        <f t="shared" si="10"/>
        <v>1</v>
      </c>
      <c r="H171" s="141"/>
    </row>
    <row r="172" spans="1:8" ht="17.5" x14ac:dyDescent="0.25">
      <c r="A172" s="165"/>
      <c r="B172" s="65">
        <f t="shared" si="9"/>
        <v>170</v>
      </c>
      <c r="C172" s="141">
        <v>20203632</v>
      </c>
      <c r="D172" s="141">
        <v>0</v>
      </c>
      <c r="E172" s="141">
        <v>32</v>
      </c>
      <c r="F172" s="76">
        <f t="shared" si="7"/>
        <v>0</v>
      </c>
      <c r="G172" s="140">
        <f t="shared" si="10"/>
        <v>1</v>
      </c>
      <c r="H172" s="141"/>
    </row>
    <row r="173" spans="1:8" ht="17.5" x14ac:dyDescent="0.25">
      <c r="A173" s="165"/>
      <c r="B173" s="65">
        <f t="shared" si="9"/>
        <v>171</v>
      </c>
      <c r="C173" s="141">
        <v>20203633</v>
      </c>
      <c r="D173" s="141">
        <v>0</v>
      </c>
      <c r="E173" s="141">
        <v>33</v>
      </c>
      <c r="F173" s="76">
        <f t="shared" si="7"/>
        <v>0</v>
      </c>
      <c r="G173" s="140">
        <f t="shared" si="10"/>
        <v>1</v>
      </c>
      <c r="H173" s="141"/>
    </row>
    <row r="174" spans="1:8" ht="17.5" x14ac:dyDescent="0.25">
      <c r="A174" s="165"/>
      <c r="B174" s="65">
        <f t="shared" si="9"/>
        <v>172</v>
      </c>
      <c r="C174" s="141">
        <v>20203634</v>
      </c>
      <c r="D174" s="141">
        <v>0</v>
      </c>
      <c r="E174" s="141">
        <v>30</v>
      </c>
      <c r="F174" s="76">
        <f t="shared" si="7"/>
        <v>0</v>
      </c>
      <c r="G174" s="140">
        <f t="shared" si="10"/>
        <v>1</v>
      </c>
      <c r="H174" s="141"/>
    </row>
    <row r="175" spans="1:8" ht="17.5" x14ac:dyDescent="0.25">
      <c r="A175" s="165"/>
      <c r="B175" s="65">
        <f t="shared" si="9"/>
        <v>173</v>
      </c>
      <c r="C175" s="141">
        <v>20203635</v>
      </c>
      <c r="D175" s="141">
        <v>0</v>
      </c>
      <c r="E175" s="141">
        <v>35</v>
      </c>
      <c r="F175" s="76">
        <f t="shared" si="7"/>
        <v>0</v>
      </c>
      <c r="G175" s="140">
        <f t="shared" si="10"/>
        <v>1</v>
      </c>
      <c r="H175" s="141"/>
    </row>
    <row r="176" spans="1:8" ht="17.5" x14ac:dyDescent="0.25">
      <c r="A176" s="165"/>
      <c r="B176" s="65">
        <f t="shared" si="9"/>
        <v>174</v>
      </c>
      <c r="C176" s="141">
        <v>20203641</v>
      </c>
      <c r="D176" s="141"/>
      <c r="E176" s="141">
        <v>42</v>
      </c>
      <c r="F176" s="76">
        <f t="shared" si="7"/>
        <v>0</v>
      </c>
      <c r="G176" s="140"/>
      <c r="H176" s="141" t="s">
        <v>67</v>
      </c>
    </row>
    <row r="177" spans="1:8" ht="17.5" x14ac:dyDescent="0.25">
      <c r="A177" s="165"/>
      <c r="B177" s="65">
        <f t="shared" si="9"/>
        <v>175</v>
      </c>
      <c r="C177" s="141">
        <v>20212731</v>
      </c>
      <c r="D177" s="141">
        <v>2</v>
      </c>
      <c r="E177" s="141">
        <v>40</v>
      </c>
      <c r="F177" s="76">
        <f t="shared" si="7"/>
        <v>0.05</v>
      </c>
      <c r="G177" s="140">
        <f t="shared" si="10"/>
        <v>77</v>
      </c>
      <c r="H177" s="141"/>
    </row>
    <row r="178" spans="1:8" ht="17.5" x14ac:dyDescent="0.25">
      <c r="A178" s="165"/>
      <c r="B178" s="65">
        <f t="shared" si="9"/>
        <v>176</v>
      </c>
      <c r="C178" s="141">
        <v>20212831</v>
      </c>
      <c r="D178" s="141">
        <v>0</v>
      </c>
      <c r="E178" s="141">
        <v>41</v>
      </c>
      <c r="F178" s="76">
        <f t="shared" ref="F178:F196" si="11">D178/E178</f>
        <v>0</v>
      </c>
      <c r="G178" s="140">
        <f t="shared" si="10"/>
        <v>1</v>
      </c>
      <c r="H178" s="141"/>
    </row>
    <row r="179" spans="1:8" ht="17.5" x14ac:dyDescent="0.25">
      <c r="A179" s="165"/>
      <c r="B179" s="65">
        <f t="shared" si="9"/>
        <v>177</v>
      </c>
      <c r="C179" s="141">
        <v>20212832</v>
      </c>
      <c r="D179" s="141">
        <v>0</v>
      </c>
      <c r="E179" s="141">
        <v>41</v>
      </c>
      <c r="F179" s="76">
        <f t="shared" si="11"/>
        <v>0</v>
      </c>
      <c r="G179" s="140">
        <f t="shared" si="10"/>
        <v>1</v>
      </c>
      <c r="H179" s="141"/>
    </row>
    <row r="180" spans="1:8" ht="17.5" x14ac:dyDescent="0.25">
      <c r="A180" s="165"/>
      <c r="B180" s="65">
        <f t="shared" si="9"/>
        <v>178</v>
      </c>
      <c r="C180" s="141">
        <v>20212841</v>
      </c>
      <c r="D180" s="141">
        <v>0</v>
      </c>
      <c r="E180" s="141">
        <v>45</v>
      </c>
      <c r="F180" s="76">
        <f t="shared" si="11"/>
        <v>0</v>
      </c>
      <c r="G180" s="140">
        <f t="shared" si="10"/>
        <v>1</v>
      </c>
      <c r="H180" s="141"/>
    </row>
    <row r="181" spans="1:8" ht="17.5" x14ac:dyDescent="0.25">
      <c r="A181" s="165"/>
      <c r="B181" s="65">
        <f t="shared" si="9"/>
        <v>179</v>
      </c>
      <c r="C181" s="141">
        <v>20212842</v>
      </c>
      <c r="D181" s="141">
        <v>0</v>
      </c>
      <c r="E181" s="141">
        <v>46</v>
      </c>
      <c r="F181" s="76">
        <f t="shared" si="11"/>
        <v>0</v>
      </c>
      <c r="G181" s="140">
        <f t="shared" ref="G181:G196" si="12">RANK(F181,$F$116:$F$196,1)</f>
        <v>1</v>
      </c>
      <c r="H181" s="141"/>
    </row>
    <row r="182" spans="1:8" ht="17.5" x14ac:dyDescent="0.25">
      <c r="A182" s="165"/>
      <c r="B182" s="65">
        <f t="shared" si="9"/>
        <v>180</v>
      </c>
      <c r="C182" s="141">
        <v>20212843</v>
      </c>
      <c r="D182" s="141">
        <v>1</v>
      </c>
      <c r="E182" s="141">
        <v>44</v>
      </c>
      <c r="F182" s="76">
        <f t="shared" si="11"/>
        <v>2.2727272727272728E-2</v>
      </c>
      <c r="G182" s="140">
        <f t="shared" si="12"/>
        <v>74</v>
      </c>
      <c r="H182" s="141"/>
    </row>
    <row r="183" spans="1:8" ht="17.5" x14ac:dyDescent="0.25">
      <c r="A183" s="165"/>
      <c r="B183" s="65">
        <f t="shared" si="9"/>
        <v>181</v>
      </c>
      <c r="C183" s="141">
        <v>20212931</v>
      </c>
      <c r="D183" s="141">
        <v>0</v>
      </c>
      <c r="E183" s="141">
        <v>47</v>
      </c>
      <c r="F183" s="76">
        <f t="shared" si="11"/>
        <v>0</v>
      </c>
      <c r="G183" s="140">
        <f t="shared" si="12"/>
        <v>1</v>
      </c>
      <c r="H183" s="141"/>
    </row>
    <row r="184" spans="1:8" ht="17.5" x14ac:dyDescent="0.25">
      <c r="A184" s="165"/>
      <c r="B184" s="65">
        <f t="shared" si="9"/>
        <v>182</v>
      </c>
      <c r="C184" s="141">
        <v>20212932</v>
      </c>
      <c r="D184" s="141">
        <v>0</v>
      </c>
      <c r="E184" s="141">
        <v>46</v>
      </c>
      <c r="F184" s="76">
        <f t="shared" si="11"/>
        <v>0</v>
      </c>
      <c r="G184" s="140">
        <f t="shared" si="12"/>
        <v>1</v>
      </c>
      <c r="H184" s="141"/>
    </row>
    <row r="185" spans="1:8" ht="17.5" x14ac:dyDescent="0.25">
      <c r="A185" s="165"/>
      <c r="B185" s="65">
        <f t="shared" si="9"/>
        <v>183</v>
      </c>
      <c r="C185" s="141">
        <v>20212933</v>
      </c>
      <c r="D185" s="141">
        <v>0</v>
      </c>
      <c r="E185" s="141">
        <v>40</v>
      </c>
      <c r="F185" s="76">
        <f t="shared" si="11"/>
        <v>0</v>
      </c>
      <c r="G185" s="140">
        <f t="shared" si="12"/>
        <v>1</v>
      </c>
      <c r="H185" s="141"/>
    </row>
    <row r="186" spans="1:8" ht="17.5" x14ac:dyDescent="0.25">
      <c r="A186" s="165"/>
      <c r="B186" s="65">
        <f t="shared" si="9"/>
        <v>184</v>
      </c>
      <c r="C186" s="141">
        <v>20212941</v>
      </c>
      <c r="D186" s="141">
        <v>0</v>
      </c>
      <c r="E186" s="141">
        <v>41</v>
      </c>
      <c r="F186" s="76">
        <f t="shared" si="11"/>
        <v>0</v>
      </c>
      <c r="G186" s="140">
        <f t="shared" si="12"/>
        <v>1</v>
      </c>
      <c r="H186" s="141"/>
    </row>
    <row r="187" spans="1:8" ht="17.5" x14ac:dyDescent="0.25">
      <c r="A187" s="165"/>
      <c r="B187" s="65">
        <f t="shared" si="9"/>
        <v>185</v>
      </c>
      <c r="C187" s="141">
        <v>20213031</v>
      </c>
      <c r="D187" s="141">
        <v>0</v>
      </c>
      <c r="E187" s="141">
        <v>45</v>
      </c>
      <c r="F187" s="76">
        <f t="shared" si="11"/>
        <v>0</v>
      </c>
      <c r="G187" s="140">
        <f t="shared" si="12"/>
        <v>1</v>
      </c>
      <c r="H187" s="141"/>
    </row>
    <row r="188" spans="1:8" ht="17.5" x14ac:dyDescent="0.25">
      <c r="A188" s="165"/>
      <c r="B188" s="65">
        <f t="shared" si="9"/>
        <v>186</v>
      </c>
      <c r="C188" s="141">
        <v>20213032</v>
      </c>
      <c r="D188" s="141">
        <v>0</v>
      </c>
      <c r="E188" s="141">
        <v>35</v>
      </c>
      <c r="F188" s="76">
        <f t="shared" si="11"/>
        <v>0</v>
      </c>
      <c r="G188" s="140">
        <f t="shared" si="12"/>
        <v>1</v>
      </c>
      <c r="H188" s="141"/>
    </row>
    <row r="189" spans="1:8" ht="17.5" x14ac:dyDescent="0.25">
      <c r="A189" s="165"/>
      <c r="B189" s="65">
        <f t="shared" si="9"/>
        <v>187</v>
      </c>
      <c r="C189" s="141">
        <v>20213033</v>
      </c>
      <c r="D189" s="141">
        <v>0</v>
      </c>
      <c r="E189" s="141">
        <v>35</v>
      </c>
      <c r="F189" s="76">
        <f t="shared" si="11"/>
        <v>0</v>
      </c>
      <c r="G189" s="140">
        <f t="shared" si="12"/>
        <v>1</v>
      </c>
      <c r="H189" s="141"/>
    </row>
    <row r="190" spans="1:8" ht="17.5" x14ac:dyDescent="0.25">
      <c r="A190" s="165"/>
      <c r="B190" s="65">
        <f t="shared" si="9"/>
        <v>188</v>
      </c>
      <c r="C190" s="141">
        <v>20213631</v>
      </c>
      <c r="D190" s="141">
        <v>0</v>
      </c>
      <c r="E190" s="141">
        <v>45</v>
      </c>
      <c r="F190" s="76">
        <f t="shared" si="11"/>
        <v>0</v>
      </c>
      <c r="G190" s="140">
        <f t="shared" si="12"/>
        <v>1</v>
      </c>
      <c r="H190" s="141"/>
    </row>
    <row r="191" spans="1:8" ht="17.5" x14ac:dyDescent="0.25">
      <c r="A191" s="165"/>
      <c r="B191" s="65">
        <f t="shared" si="9"/>
        <v>189</v>
      </c>
      <c r="C191" s="141">
        <v>20213632</v>
      </c>
      <c r="D191" s="141">
        <v>2</v>
      </c>
      <c r="E191" s="141">
        <v>45</v>
      </c>
      <c r="F191" s="76">
        <f t="shared" si="11"/>
        <v>4.4444444444444446E-2</v>
      </c>
      <c r="G191" s="140">
        <f t="shared" si="12"/>
        <v>76</v>
      </c>
      <c r="H191" s="141"/>
    </row>
    <row r="192" spans="1:8" ht="17.5" x14ac:dyDescent="0.25">
      <c r="A192" s="165"/>
      <c r="B192" s="65">
        <f t="shared" si="9"/>
        <v>190</v>
      </c>
      <c r="C192" s="141">
        <v>20213633</v>
      </c>
      <c r="D192" s="141">
        <v>0</v>
      </c>
      <c r="E192" s="141">
        <v>46</v>
      </c>
      <c r="F192" s="76">
        <f t="shared" si="11"/>
        <v>0</v>
      </c>
      <c r="G192" s="140">
        <f t="shared" si="12"/>
        <v>1</v>
      </c>
      <c r="H192" s="141"/>
    </row>
    <row r="193" spans="1:8" ht="17.5" x14ac:dyDescent="0.25">
      <c r="A193" s="165"/>
      <c r="B193" s="65">
        <f t="shared" si="9"/>
        <v>191</v>
      </c>
      <c r="C193" s="141">
        <v>20213634</v>
      </c>
      <c r="D193" s="141">
        <v>0</v>
      </c>
      <c r="E193" s="141">
        <v>45</v>
      </c>
      <c r="F193" s="76">
        <f t="shared" si="11"/>
        <v>0</v>
      </c>
      <c r="G193" s="140">
        <f t="shared" si="12"/>
        <v>1</v>
      </c>
      <c r="H193" s="141"/>
    </row>
    <row r="194" spans="1:8" ht="17.5" x14ac:dyDescent="0.25">
      <c r="A194" s="165"/>
      <c r="B194" s="65">
        <f t="shared" si="9"/>
        <v>192</v>
      </c>
      <c r="C194" s="141">
        <v>20213635</v>
      </c>
      <c r="D194" s="141">
        <v>3</v>
      </c>
      <c r="E194" s="141">
        <v>41</v>
      </c>
      <c r="F194" s="76">
        <f t="shared" si="11"/>
        <v>7.3170731707317069E-2</v>
      </c>
      <c r="G194" s="140">
        <f t="shared" si="12"/>
        <v>78</v>
      </c>
      <c r="H194" s="141"/>
    </row>
    <row r="195" spans="1:8" ht="17.5" x14ac:dyDescent="0.25">
      <c r="A195" s="165"/>
      <c r="B195" s="65">
        <f t="shared" si="9"/>
        <v>193</v>
      </c>
      <c r="C195" s="141">
        <v>20213641</v>
      </c>
      <c r="D195" s="141">
        <v>8</v>
      </c>
      <c r="E195" s="141">
        <v>41</v>
      </c>
      <c r="F195" s="76">
        <f t="shared" si="11"/>
        <v>0.1951219512195122</v>
      </c>
      <c r="G195" s="140">
        <f t="shared" si="12"/>
        <v>80</v>
      </c>
      <c r="H195" s="141"/>
    </row>
    <row r="196" spans="1:8" ht="17.5" x14ac:dyDescent="0.25">
      <c r="A196" s="165"/>
      <c r="B196" s="65">
        <f t="shared" si="9"/>
        <v>194</v>
      </c>
      <c r="C196" s="141">
        <v>20213642</v>
      </c>
      <c r="D196" s="141">
        <v>0</v>
      </c>
      <c r="E196" s="141">
        <v>46</v>
      </c>
      <c r="F196" s="76">
        <f t="shared" si="11"/>
        <v>0</v>
      </c>
      <c r="G196" s="140">
        <f t="shared" si="12"/>
        <v>1</v>
      </c>
      <c r="H196" s="141"/>
    </row>
    <row r="197" spans="1:8" ht="17.5" x14ac:dyDescent="0.25">
      <c r="A197" s="168" t="s">
        <v>4</v>
      </c>
      <c r="B197" s="65">
        <f t="shared" si="9"/>
        <v>195</v>
      </c>
      <c r="C197" s="152">
        <v>20182331</v>
      </c>
      <c r="D197" s="152">
        <v>0</v>
      </c>
      <c r="E197" s="152">
        <v>43</v>
      </c>
      <c r="F197" s="252">
        <f>(D197/E197)</f>
        <v>0</v>
      </c>
      <c r="G197" s="152">
        <f>RANK(F197,$F$197:$F$205,1)</f>
        <v>1</v>
      </c>
      <c r="H197" s="87"/>
    </row>
    <row r="198" spans="1:8" ht="17.5" x14ac:dyDescent="0.25">
      <c r="A198" s="169"/>
      <c r="B198" s="65">
        <f t="shared" si="9"/>
        <v>196</v>
      </c>
      <c r="C198" s="152">
        <v>20182332</v>
      </c>
      <c r="D198" s="152">
        <v>0</v>
      </c>
      <c r="E198" s="152">
        <v>36</v>
      </c>
      <c r="F198" s="252">
        <f t="shared" ref="F198:F205" si="13">(D198/E198)</f>
        <v>0</v>
      </c>
      <c r="G198" s="152">
        <f t="shared" ref="G198:G205" si="14">RANK(F198,$F$197:$F$205,1)</f>
        <v>1</v>
      </c>
      <c r="H198" s="87"/>
    </row>
    <row r="199" spans="1:8" ht="17.5" x14ac:dyDescent="0.25">
      <c r="A199" s="169"/>
      <c r="B199" s="65">
        <f t="shared" ref="B199:B205" si="15">ROW()-2</f>
        <v>197</v>
      </c>
      <c r="C199" s="152">
        <v>20192331</v>
      </c>
      <c r="D199" s="152">
        <v>0</v>
      </c>
      <c r="E199" s="152">
        <v>37</v>
      </c>
      <c r="F199" s="252">
        <f t="shared" si="13"/>
        <v>0</v>
      </c>
      <c r="G199" s="152">
        <f t="shared" si="14"/>
        <v>1</v>
      </c>
      <c r="H199" s="87"/>
    </row>
    <row r="200" spans="1:8" ht="17.5" x14ac:dyDescent="0.25">
      <c r="A200" s="169"/>
      <c r="B200" s="65">
        <f t="shared" si="15"/>
        <v>198</v>
      </c>
      <c r="C200" s="152">
        <v>20192332</v>
      </c>
      <c r="D200" s="152">
        <v>0</v>
      </c>
      <c r="E200" s="152">
        <v>34</v>
      </c>
      <c r="F200" s="252">
        <f t="shared" si="13"/>
        <v>0</v>
      </c>
      <c r="G200" s="152">
        <f t="shared" si="14"/>
        <v>1</v>
      </c>
      <c r="H200" s="87"/>
    </row>
    <row r="201" spans="1:8" ht="17.5" x14ac:dyDescent="0.25">
      <c r="A201" s="169"/>
      <c r="B201" s="65">
        <f t="shared" si="15"/>
        <v>199</v>
      </c>
      <c r="C201" s="152">
        <v>20202331</v>
      </c>
      <c r="D201" s="152">
        <v>5</v>
      </c>
      <c r="E201" s="152">
        <v>38</v>
      </c>
      <c r="F201" s="252">
        <f t="shared" si="13"/>
        <v>0.13157894736842105</v>
      </c>
      <c r="G201" s="152">
        <f t="shared" si="14"/>
        <v>6</v>
      </c>
      <c r="H201" s="87"/>
    </row>
    <row r="202" spans="1:8" ht="17.5" x14ac:dyDescent="0.25">
      <c r="A202" s="169"/>
      <c r="B202" s="65">
        <f t="shared" si="15"/>
        <v>200</v>
      </c>
      <c r="C202" s="152">
        <v>20202332</v>
      </c>
      <c r="D202" s="152">
        <v>8</v>
      </c>
      <c r="E202" s="152">
        <v>37</v>
      </c>
      <c r="F202" s="252">
        <f t="shared" si="13"/>
        <v>0.21621621621621623</v>
      </c>
      <c r="G202" s="152">
        <f t="shared" si="14"/>
        <v>7</v>
      </c>
      <c r="H202" s="87"/>
    </row>
    <row r="203" spans="1:8" ht="17.5" x14ac:dyDescent="0.25">
      <c r="A203" s="169"/>
      <c r="B203" s="65">
        <f t="shared" si="15"/>
        <v>201</v>
      </c>
      <c r="C203" s="152">
        <v>20212331</v>
      </c>
      <c r="D203" s="152">
        <v>9</v>
      </c>
      <c r="E203" s="152">
        <v>32</v>
      </c>
      <c r="F203" s="252">
        <f t="shared" si="13"/>
        <v>0.28125</v>
      </c>
      <c r="G203" s="152">
        <f t="shared" si="14"/>
        <v>8</v>
      </c>
      <c r="H203" s="87"/>
    </row>
    <row r="204" spans="1:8" ht="17.5" x14ac:dyDescent="0.25">
      <c r="A204" s="169"/>
      <c r="B204" s="65">
        <f t="shared" si="15"/>
        <v>202</v>
      </c>
      <c r="C204" s="152">
        <v>20212332</v>
      </c>
      <c r="D204" s="152">
        <v>12</v>
      </c>
      <c r="E204" s="152">
        <v>32</v>
      </c>
      <c r="F204" s="252">
        <f t="shared" si="13"/>
        <v>0.375</v>
      </c>
      <c r="G204" s="152">
        <f t="shared" si="14"/>
        <v>9</v>
      </c>
      <c r="H204" s="87"/>
    </row>
    <row r="205" spans="1:8" ht="17.5" x14ac:dyDescent="0.25">
      <c r="A205" s="170"/>
      <c r="B205" s="60">
        <f t="shared" si="15"/>
        <v>203</v>
      </c>
      <c r="C205" s="152">
        <v>20212333</v>
      </c>
      <c r="D205" s="152">
        <v>0</v>
      </c>
      <c r="E205" s="152">
        <v>30</v>
      </c>
      <c r="F205" s="252">
        <f t="shared" si="13"/>
        <v>0</v>
      </c>
      <c r="G205" s="152">
        <f t="shared" si="14"/>
        <v>1</v>
      </c>
      <c r="H205" s="87"/>
    </row>
    <row r="206" spans="1:8" ht="17.5" x14ac:dyDescent="0.25">
      <c r="A206" s="66"/>
      <c r="B206" s="67"/>
      <c r="C206" s="71"/>
      <c r="D206" s="70"/>
      <c r="E206" s="71"/>
      <c r="F206" s="81"/>
      <c r="G206" s="66"/>
      <c r="H206" s="66"/>
    </row>
    <row r="207" spans="1:8" x14ac:dyDescent="0.25">
      <c r="C207" s="23"/>
      <c r="D207" s="41"/>
      <c r="E207" s="23"/>
    </row>
    <row r="208" spans="1:8" x14ac:dyDescent="0.25">
      <c r="C208" s="23"/>
      <c r="D208" s="23"/>
      <c r="E208" s="23"/>
    </row>
  </sheetData>
  <sortState xmlns:xlrd2="http://schemas.microsoft.com/office/spreadsheetml/2017/richdata2" ref="B197:H205">
    <sortCondition ref="B197"/>
  </sortState>
  <mergeCells count="5">
    <mergeCell ref="A1:H1"/>
    <mergeCell ref="A50:A115"/>
    <mergeCell ref="A116:A196"/>
    <mergeCell ref="A197:A205"/>
    <mergeCell ref="A3:A49"/>
  </mergeCells>
  <phoneticPr fontId="33" type="noConversion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0"/>
  <sheetViews>
    <sheetView topLeftCell="A177" zoomScale="90" zoomScaleNormal="90" workbookViewId="0">
      <selection activeCell="A177" sqref="A177:A210"/>
    </sheetView>
  </sheetViews>
  <sheetFormatPr defaultColWidth="9" defaultRowHeight="14" x14ac:dyDescent="0.25"/>
  <cols>
    <col min="1" max="1" width="21.08984375" customWidth="1"/>
    <col min="2" max="2" width="19.90625" style="93" customWidth="1"/>
    <col min="3" max="3" width="20.08984375" style="93" customWidth="1"/>
    <col min="4" max="4" width="14" style="93" customWidth="1"/>
    <col min="5" max="5" width="56.81640625" style="93" customWidth="1"/>
    <col min="6" max="6" width="28.81640625" style="93" customWidth="1"/>
    <col min="7" max="7" width="18.36328125" style="93" customWidth="1"/>
  </cols>
  <sheetData>
    <row r="1" spans="1:7" s="36" customFormat="1" ht="23" x14ac:dyDescent="0.25">
      <c r="A1" s="171" t="s">
        <v>36</v>
      </c>
      <c r="B1" s="194"/>
      <c r="C1" s="194"/>
      <c r="D1" s="194"/>
      <c r="E1" s="194"/>
      <c r="F1" s="194"/>
      <c r="G1" s="195"/>
    </row>
    <row r="2" spans="1:7" s="37" customFormat="1" ht="21" x14ac:dyDescent="0.25">
      <c r="A2" s="11" t="s">
        <v>16</v>
      </c>
      <c r="B2" s="11" t="s">
        <v>18</v>
      </c>
      <c r="C2" s="11" t="s">
        <v>25</v>
      </c>
      <c r="D2" s="11" t="s">
        <v>27</v>
      </c>
      <c r="E2" s="11" t="s">
        <v>26</v>
      </c>
      <c r="F2" s="35" t="s">
        <v>37</v>
      </c>
      <c r="G2" s="11" t="s">
        <v>29</v>
      </c>
    </row>
    <row r="3" spans="1:7" s="37" customFormat="1" ht="17.5" customHeight="1" x14ac:dyDescent="0.25">
      <c r="A3" s="178" t="s">
        <v>1</v>
      </c>
      <c r="B3" s="174">
        <v>20192131</v>
      </c>
      <c r="C3" s="176">
        <v>2019213613</v>
      </c>
      <c r="D3" s="176" t="s">
        <v>188</v>
      </c>
      <c r="E3" s="127" t="s">
        <v>92</v>
      </c>
      <c r="F3" s="127" t="s">
        <v>177</v>
      </c>
      <c r="G3" s="176">
        <v>22</v>
      </c>
    </row>
    <row r="4" spans="1:7" s="36" customFormat="1" ht="17.5" customHeight="1" x14ac:dyDescent="0.25">
      <c r="A4" s="178"/>
      <c r="B4" s="175"/>
      <c r="C4" s="177"/>
      <c r="D4" s="177"/>
      <c r="E4" s="127" t="s">
        <v>74</v>
      </c>
      <c r="F4" s="127" t="s">
        <v>189</v>
      </c>
      <c r="G4" s="177"/>
    </row>
    <row r="5" spans="1:7" s="36" customFormat="1" ht="17.5" customHeight="1" x14ac:dyDescent="0.25">
      <c r="A5" s="178"/>
      <c r="B5" s="175"/>
      <c r="C5" s="177"/>
      <c r="D5" s="177"/>
      <c r="E5" s="127" t="s">
        <v>74</v>
      </c>
      <c r="F5" s="127" t="s">
        <v>183</v>
      </c>
      <c r="G5" s="177"/>
    </row>
    <row r="6" spans="1:7" s="36" customFormat="1" ht="17.5" customHeight="1" x14ac:dyDescent="0.25">
      <c r="A6" s="178"/>
      <c r="B6" s="175"/>
      <c r="C6" s="177"/>
      <c r="D6" s="177"/>
      <c r="E6" s="127" t="s">
        <v>73</v>
      </c>
      <c r="F6" s="127" t="s">
        <v>190</v>
      </c>
      <c r="G6" s="177"/>
    </row>
    <row r="7" spans="1:7" s="36" customFormat="1" ht="17.5" customHeight="1" x14ac:dyDescent="0.25">
      <c r="A7" s="178"/>
      <c r="B7" s="175"/>
      <c r="C7" s="177"/>
      <c r="D7" s="177"/>
      <c r="E7" s="127" t="s">
        <v>92</v>
      </c>
      <c r="F7" s="127" t="s">
        <v>181</v>
      </c>
      <c r="G7" s="177"/>
    </row>
    <row r="8" spans="1:7" s="36" customFormat="1" ht="17.5" customHeight="1" x14ac:dyDescent="0.25">
      <c r="A8" s="178"/>
      <c r="B8" s="175"/>
      <c r="C8" s="177"/>
      <c r="D8" s="177"/>
      <c r="E8" s="127" t="s">
        <v>74</v>
      </c>
      <c r="F8" s="127" t="s">
        <v>191</v>
      </c>
      <c r="G8" s="177"/>
    </row>
    <row r="9" spans="1:7" s="36" customFormat="1" ht="17.5" customHeight="1" x14ac:dyDescent="0.25">
      <c r="A9" s="178"/>
      <c r="B9" s="175"/>
      <c r="C9" s="177"/>
      <c r="D9" s="177"/>
      <c r="E9" s="127" t="s">
        <v>87</v>
      </c>
      <c r="F9" s="127" t="s">
        <v>192</v>
      </c>
      <c r="G9" s="177"/>
    </row>
    <row r="10" spans="1:7" s="36" customFormat="1" ht="17.5" customHeight="1" x14ac:dyDescent="0.25">
      <c r="A10" s="178"/>
      <c r="B10" s="175"/>
      <c r="C10" s="177"/>
      <c r="D10" s="177"/>
      <c r="E10" s="127" t="s">
        <v>75</v>
      </c>
      <c r="F10" s="127" t="s">
        <v>193</v>
      </c>
      <c r="G10" s="177"/>
    </row>
    <row r="11" spans="1:7" s="36" customFormat="1" ht="17.5" customHeight="1" x14ac:dyDescent="0.25">
      <c r="A11" s="178"/>
      <c r="B11" s="197"/>
      <c r="C11" s="193"/>
      <c r="D11" s="193"/>
      <c r="E11" s="127" t="s">
        <v>194</v>
      </c>
      <c r="F11" s="127" t="s">
        <v>192</v>
      </c>
      <c r="G11" s="193"/>
    </row>
    <row r="12" spans="1:7" s="36" customFormat="1" ht="17.5" customHeight="1" x14ac:dyDescent="0.25">
      <c r="A12" s="178"/>
      <c r="B12" s="204">
        <v>20192133</v>
      </c>
      <c r="C12" s="178">
        <v>2019213334</v>
      </c>
      <c r="D12" s="178" t="s">
        <v>76</v>
      </c>
      <c r="E12" s="127" t="s">
        <v>106</v>
      </c>
      <c r="F12" s="127" t="s">
        <v>189</v>
      </c>
      <c r="G12" s="178">
        <v>13</v>
      </c>
    </row>
    <row r="13" spans="1:7" s="36" customFormat="1" ht="17.5" customHeight="1" x14ac:dyDescent="0.25">
      <c r="A13" s="178"/>
      <c r="B13" s="204"/>
      <c r="C13" s="178"/>
      <c r="D13" s="178"/>
      <c r="E13" s="127" t="s">
        <v>107</v>
      </c>
      <c r="F13" s="127" t="s">
        <v>184</v>
      </c>
      <c r="G13" s="178"/>
    </row>
    <row r="14" spans="1:7" s="36" customFormat="1" ht="17.5" customHeight="1" x14ac:dyDescent="0.25">
      <c r="A14" s="178"/>
      <c r="B14" s="204"/>
      <c r="C14" s="178"/>
      <c r="D14" s="178"/>
      <c r="E14" s="127" t="s">
        <v>79</v>
      </c>
      <c r="F14" s="127" t="s">
        <v>185</v>
      </c>
      <c r="G14" s="178"/>
    </row>
    <row r="15" spans="1:7" s="36" customFormat="1" ht="17.5" customHeight="1" x14ac:dyDescent="0.25">
      <c r="A15" s="178"/>
      <c r="B15" s="204"/>
      <c r="C15" s="178"/>
      <c r="D15" s="178"/>
      <c r="E15" s="127" t="s">
        <v>80</v>
      </c>
      <c r="F15" s="127" t="s">
        <v>185</v>
      </c>
      <c r="G15" s="178"/>
    </row>
    <row r="16" spans="1:7" s="36" customFormat="1" ht="17.5" customHeight="1" x14ac:dyDescent="0.25">
      <c r="A16" s="178"/>
      <c r="B16" s="204"/>
      <c r="C16" s="178"/>
      <c r="D16" s="178"/>
      <c r="E16" s="127" t="s">
        <v>77</v>
      </c>
      <c r="F16" s="127" t="s">
        <v>191</v>
      </c>
      <c r="G16" s="178"/>
    </row>
    <row r="17" spans="1:7" s="36" customFormat="1" ht="17.5" customHeight="1" x14ac:dyDescent="0.25">
      <c r="A17" s="178"/>
      <c r="B17" s="204"/>
      <c r="C17" s="178"/>
      <c r="D17" s="178"/>
      <c r="E17" s="127" t="s">
        <v>78</v>
      </c>
      <c r="F17" s="127" t="s">
        <v>192</v>
      </c>
      <c r="G17" s="178"/>
    </row>
    <row r="18" spans="1:7" s="36" customFormat="1" ht="17.5" customHeight="1" x14ac:dyDescent="0.25">
      <c r="A18" s="178"/>
      <c r="B18" s="204">
        <v>20192134</v>
      </c>
      <c r="C18" s="178">
        <v>2019213710</v>
      </c>
      <c r="D18" s="178" t="s">
        <v>81</v>
      </c>
      <c r="E18" s="127" t="s">
        <v>108</v>
      </c>
      <c r="F18" s="127" t="s">
        <v>184</v>
      </c>
      <c r="G18" s="178">
        <v>9</v>
      </c>
    </row>
    <row r="19" spans="1:7" ht="17.5" x14ac:dyDescent="0.25">
      <c r="A19" s="178"/>
      <c r="B19" s="204"/>
      <c r="C19" s="178"/>
      <c r="D19" s="178"/>
      <c r="E19" s="127" t="s">
        <v>79</v>
      </c>
      <c r="F19" s="127" t="s">
        <v>185</v>
      </c>
      <c r="G19" s="178"/>
    </row>
    <row r="20" spans="1:7" ht="17.5" x14ac:dyDescent="0.25">
      <c r="A20" s="178"/>
      <c r="B20" s="204"/>
      <c r="C20" s="178"/>
      <c r="D20" s="178"/>
      <c r="E20" s="127" t="s">
        <v>80</v>
      </c>
      <c r="F20" s="127" t="s">
        <v>185</v>
      </c>
      <c r="G20" s="178"/>
    </row>
    <row r="21" spans="1:7" ht="17.5" x14ac:dyDescent="0.25">
      <c r="A21" s="178"/>
      <c r="B21" s="204"/>
      <c r="C21" s="178"/>
      <c r="D21" s="178"/>
      <c r="E21" s="127" t="s">
        <v>78</v>
      </c>
      <c r="F21" s="127" t="s">
        <v>192</v>
      </c>
      <c r="G21" s="178"/>
    </row>
    <row r="22" spans="1:7" ht="17.5" x14ac:dyDescent="0.25">
      <c r="A22" s="178"/>
      <c r="B22" s="204">
        <v>20192136</v>
      </c>
      <c r="C22" s="178">
        <v>2019213534</v>
      </c>
      <c r="D22" s="178" t="s">
        <v>93</v>
      </c>
      <c r="E22" s="127" t="s">
        <v>94</v>
      </c>
      <c r="F22" s="127" t="s">
        <v>191</v>
      </c>
      <c r="G22" s="178">
        <v>20</v>
      </c>
    </row>
    <row r="23" spans="1:7" ht="17.5" x14ac:dyDescent="0.25">
      <c r="A23" s="178"/>
      <c r="B23" s="204"/>
      <c r="C23" s="178"/>
      <c r="D23" s="178"/>
      <c r="E23" s="127" t="s">
        <v>94</v>
      </c>
      <c r="F23" s="127" t="s">
        <v>189</v>
      </c>
      <c r="G23" s="178"/>
    </row>
    <row r="24" spans="1:7" ht="17.5" x14ac:dyDescent="0.25">
      <c r="A24" s="178"/>
      <c r="B24" s="204"/>
      <c r="C24" s="178"/>
      <c r="D24" s="178"/>
      <c r="E24" s="127" t="s">
        <v>95</v>
      </c>
      <c r="F24" s="127" t="s">
        <v>181</v>
      </c>
      <c r="G24" s="178"/>
    </row>
    <row r="25" spans="1:7" ht="17.5" x14ac:dyDescent="0.25">
      <c r="A25" s="178"/>
      <c r="B25" s="204"/>
      <c r="C25" s="178"/>
      <c r="D25" s="178"/>
      <c r="E25" s="127" t="s">
        <v>95</v>
      </c>
      <c r="F25" s="127" t="s">
        <v>177</v>
      </c>
      <c r="G25" s="178"/>
    </row>
    <row r="26" spans="1:7" ht="17.5" x14ac:dyDescent="0.25">
      <c r="A26" s="178"/>
      <c r="B26" s="204"/>
      <c r="C26" s="178"/>
      <c r="D26" s="178"/>
      <c r="E26" s="127" t="s">
        <v>129</v>
      </c>
      <c r="F26" s="127" t="s">
        <v>190</v>
      </c>
      <c r="G26" s="178"/>
    </row>
    <row r="27" spans="1:7" ht="17.5" x14ac:dyDescent="0.25">
      <c r="A27" s="178"/>
      <c r="B27" s="204"/>
      <c r="C27" s="178"/>
      <c r="D27" s="178"/>
      <c r="E27" s="127" t="s">
        <v>109</v>
      </c>
      <c r="F27" s="127" t="s">
        <v>184</v>
      </c>
      <c r="G27" s="178"/>
    </row>
    <row r="28" spans="1:7" ht="17.5" x14ac:dyDescent="0.25">
      <c r="A28" s="178"/>
      <c r="B28" s="204"/>
      <c r="C28" s="178"/>
      <c r="D28" s="178"/>
      <c r="E28" s="127" t="s">
        <v>154</v>
      </c>
      <c r="F28" s="127" t="s">
        <v>183</v>
      </c>
      <c r="G28" s="178"/>
    </row>
    <row r="29" spans="1:7" ht="17.5" x14ac:dyDescent="0.25">
      <c r="A29" s="178"/>
      <c r="B29" s="204"/>
      <c r="C29" s="178"/>
      <c r="D29" s="178"/>
      <c r="E29" s="127" t="s">
        <v>154</v>
      </c>
      <c r="F29" s="127" t="s">
        <v>192</v>
      </c>
      <c r="G29" s="178"/>
    </row>
    <row r="30" spans="1:7" ht="17.5" x14ac:dyDescent="0.25">
      <c r="A30" s="178"/>
      <c r="B30" s="129">
        <v>20202131</v>
      </c>
      <c r="C30" s="130">
        <v>2020213528</v>
      </c>
      <c r="D30" s="130" t="s">
        <v>195</v>
      </c>
      <c r="E30" s="130" t="s">
        <v>82</v>
      </c>
      <c r="F30" s="130" t="s">
        <v>185</v>
      </c>
      <c r="G30" s="130">
        <v>2</v>
      </c>
    </row>
    <row r="31" spans="1:7" ht="17.5" x14ac:dyDescent="0.25">
      <c r="A31" s="178"/>
      <c r="B31" s="182">
        <v>20202132</v>
      </c>
      <c r="C31" s="179">
        <v>2020213827</v>
      </c>
      <c r="D31" s="179" t="s">
        <v>196</v>
      </c>
      <c r="E31" s="130" t="s">
        <v>197</v>
      </c>
      <c r="F31" s="130" t="s">
        <v>177</v>
      </c>
      <c r="G31" s="179">
        <v>11</v>
      </c>
    </row>
    <row r="32" spans="1:7" ht="17.5" x14ac:dyDescent="0.25">
      <c r="A32" s="178"/>
      <c r="B32" s="182"/>
      <c r="C32" s="179"/>
      <c r="D32" s="179"/>
      <c r="E32" s="130" t="s">
        <v>198</v>
      </c>
      <c r="F32" s="130" t="s">
        <v>183</v>
      </c>
      <c r="G32" s="179"/>
    </row>
    <row r="33" spans="1:7" ht="17.5" x14ac:dyDescent="0.25">
      <c r="A33" s="178"/>
      <c r="B33" s="182"/>
      <c r="C33" s="179"/>
      <c r="D33" s="179"/>
      <c r="E33" s="130" t="s">
        <v>82</v>
      </c>
      <c r="F33" s="130" t="s">
        <v>185</v>
      </c>
      <c r="G33" s="179"/>
    </row>
    <row r="34" spans="1:7" ht="17.5" x14ac:dyDescent="0.25">
      <c r="A34" s="178"/>
      <c r="B34" s="182"/>
      <c r="C34" s="179"/>
      <c r="D34" s="179"/>
      <c r="E34" s="130" t="s">
        <v>38</v>
      </c>
      <c r="F34" s="130" t="s">
        <v>191</v>
      </c>
      <c r="G34" s="179"/>
    </row>
    <row r="35" spans="1:7" ht="17.5" x14ac:dyDescent="0.25">
      <c r="A35" s="178"/>
      <c r="B35" s="182"/>
      <c r="C35" s="179"/>
      <c r="D35" s="179"/>
      <c r="E35" s="130" t="s">
        <v>82</v>
      </c>
      <c r="F35" s="130" t="s">
        <v>192</v>
      </c>
      <c r="G35" s="179"/>
    </row>
    <row r="36" spans="1:7" ht="17.5" x14ac:dyDescent="0.25">
      <c r="A36" s="178"/>
      <c r="B36" s="182">
        <v>20202133</v>
      </c>
      <c r="C36" s="179">
        <v>2020213603</v>
      </c>
      <c r="D36" s="179" t="s">
        <v>199</v>
      </c>
      <c r="E36" s="130" t="s">
        <v>200</v>
      </c>
      <c r="F36" s="130" t="s">
        <v>181</v>
      </c>
      <c r="G36" s="179">
        <v>9</v>
      </c>
    </row>
    <row r="37" spans="1:7" ht="17.5" x14ac:dyDescent="0.25">
      <c r="A37" s="178"/>
      <c r="B37" s="182"/>
      <c r="C37" s="179"/>
      <c r="D37" s="179"/>
      <c r="E37" s="130" t="s">
        <v>168</v>
      </c>
      <c r="F37" s="130" t="s">
        <v>181</v>
      </c>
      <c r="G37" s="179"/>
    </row>
    <row r="38" spans="1:7" ht="17.5" x14ac:dyDescent="0.25">
      <c r="A38" s="178"/>
      <c r="B38" s="182"/>
      <c r="C38" s="179"/>
      <c r="D38" s="179"/>
      <c r="E38" s="130" t="s">
        <v>201</v>
      </c>
      <c r="F38" s="130" t="s">
        <v>193</v>
      </c>
      <c r="G38" s="179"/>
    </row>
    <row r="39" spans="1:7" ht="17.5" x14ac:dyDescent="0.25">
      <c r="A39" s="178"/>
      <c r="B39" s="178">
        <v>20202135</v>
      </c>
      <c r="C39" s="144">
        <v>2020213836</v>
      </c>
      <c r="D39" s="127" t="s">
        <v>202</v>
      </c>
      <c r="E39" s="127" t="s">
        <v>153</v>
      </c>
      <c r="F39" s="127" t="s">
        <v>193</v>
      </c>
      <c r="G39" s="127">
        <v>3</v>
      </c>
    </row>
    <row r="40" spans="1:7" ht="17.5" x14ac:dyDescent="0.25">
      <c r="A40" s="178"/>
      <c r="B40" s="178"/>
      <c r="C40" s="144">
        <v>2020213216</v>
      </c>
      <c r="D40" s="127" t="s">
        <v>203</v>
      </c>
      <c r="E40" s="127" t="s">
        <v>175</v>
      </c>
      <c r="F40" s="127" t="s">
        <v>193</v>
      </c>
      <c r="G40" s="127">
        <v>3</v>
      </c>
    </row>
    <row r="41" spans="1:7" ht="17.5" x14ac:dyDescent="0.25">
      <c r="A41" s="178"/>
      <c r="B41" s="177">
        <v>20202136</v>
      </c>
      <c r="C41" s="177">
        <v>2020213831</v>
      </c>
      <c r="D41" s="177" t="s">
        <v>204</v>
      </c>
      <c r="E41" s="131" t="s">
        <v>205</v>
      </c>
      <c r="F41" s="126" t="s">
        <v>189</v>
      </c>
      <c r="G41" s="177">
        <v>5</v>
      </c>
    </row>
    <row r="42" spans="1:7" ht="17.5" x14ac:dyDescent="0.25">
      <c r="A42" s="178"/>
      <c r="B42" s="193"/>
      <c r="C42" s="193"/>
      <c r="D42" s="193"/>
      <c r="E42" s="127" t="s">
        <v>206</v>
      </c>
      <c r="F42" s="127" t="s">
        <v>177</v>
      </c>
      <c r="G42" s="193"/>
    </row>
    <row r="43" spans="1:7" ht="17.5" x14ac:dyDescent="0.25">
      <c r="A43" s="178"/>
      <c r="B43" s="207">
        <v>20203132</v>
      </c>
      <c r="C43" s="186">
        <v>2020313247</v>
      </c>
      <c r="D43" s="186" t="s">
        <v>207</v>
      </c>
      <c r="E43" s="136" t="s">
        <v>38</v>
      </c>
      <c r="F43" s="130" t="s">
        <v>189</v>
      </c>
      <c r="G43" s="183">
        <v>6</v>
      </c>
    </row>
    <row r="44" spans="1:7" ht="17.5" x14ac:dyDescent="0.25">
      <c r="A44" s="178"/>
      <c r="B44" s="208"/>
      <c r="C44" s="191"/>
      <c r="D44" s="209"/>
      <c r="E44" s="136" t="s">
        <v>84</v>
      </c>
      <c r="F44" s="130" t="s">
        <v>189</v>
      </c>
      <c r="G44" s="184"/>
    </row>
    <row r="45" spans="1:7" ht="17.5" x14ac:dyDescent="0.25">
      <c r="A45" s="178"/>
      <c r="B45" s="208"/>
      <c r="C45" s="187"/>
      <c r="D45" s="210"/>
      <c r="E45" s="136" t="s">
        <v>208</v>
      </c>
      <c r="F45" s="130" t="s">
        <v>189</v>
      </c>
      <c r="G45" s="185"/>
    </row>
    <row r="46" spans="1:7" ht="17.5" x14ac:dyDescent="0.25">
      <c r="A46" s="178"/>
      <c r="B46" s="206"/>
      <c r="C46" s="145" t="s">
        <v>209</v>
      </c>
      <c r="D46" s="124" t="s">
        <v>210</v>
      </c>
      <c r="E46" s="136" t="s">
        <v>208</v>
      </c>
      <c r="F46" s="130" t="s">
        <v>189</v>
      </c>
      <c r="G46" s="135">
        <v>2</v>
      </c>
    </row>
    <row r="47" spans="1:7" ht="17.5" x14ac:dyDescent="0.25">
      <c r="A47" s="178"/>
      <c r="B47" s="206"/>
      <c r="C47" s="211" t="s">
        <v>211</v>
      </c>
      <c r="D47" s="186" t="s">
        <v>212</v>
      </c>
      <c r="E47" s="136" t="s">
        <v>208</v>
      </c>
      <c r="F47" s="130" t="s">
        <v>192</v>
      </c>
      <c r="G47" s="183">
        <v>4</v>
      </c>
    </row>
    <row r="48" spans="1:7" ht="17.5" x14ac:dyDescent="0.25">
      <c r="A48" s="178"/>
      <c r="B48" s="206"/>
      <c r="C48" s="187"/>
      <c r="D48" s="187"/>
      <c r="E48" s="135" t="s">
        <v>213</v>
      </c>
      <c r="F48" s="130" t="s">
        <v>192</v>
      </c>
      <c r="G48" s="185"/>
    </row>
    <row r="49" spans="1:7" ht="17.5" x14ac:dyDescent="0.25">
      <c r="A49" s="178"/>
      <c r="B49" s="205">
        <v>20212131</v>
      </c>
      <c r="C49" s="183">
        <v>2021213137</v>
      </c>
      <c r="D49" s="183" t="s">
        <v>214</v>
      </c>
      <c r="E49" s="130" t="s">
        <v>85</v>
      </c>
      <c r="F49" s="97" t="s">
        <v>191</v>
      </c>
      <c r="G49" s="183">
        <v>4</v>
      </c>
    </row>
    <row r="50" spans="1:7" ht="17.5" x14ac:dyDescent="0.25">
      <c r="A50" s="178"/>
      <c r="B50" s="206"/>
      <c r="C50" s="185"/>
      <c r="D50" s="185"/>
      <c r="E50" s="130" t="s">
        <v>38</v>
      </c>
      <c r="F50" s="97" t="s">
        <v>191</v>
      </c>
      <c r="G50" s="184"/>
    </row>
    <row r="51" spans="1:7" ht="17.5" x14ac:dyDescent="0.25">
      <c r="A51" s="178"/>
      <c r="B51" s="188">
        <v>20212134</v>
      </c>
      <c r="C51" s="186">
        <v>2021213430</v>
      </c>
      <c r="D51" s="186" t="s">
        <v>215</v>
      </c>
      <c r="E51" s="130" t="s">
        <v>84</v>
      </c>
      <c r="F51" s="130" t="s">
        <v>183</v>
      </c>
      <c r="G51" s="186">
        <v>5</v>
      </c>
    </row>
    <row r="52" spans="1:7" ht="17.5" x14ac:dyDescent="0.25">
      <c r="A52" s="178"/>
      <c r="B52" s="189"/>
      <c r="C52" s="191"/>
      <c r="D52" s="191"/>
      <c r="E52" s="130" t="s">
        <v>216</v>
      </c>
      <c r="F52" s="130" t="s">
        <v>184</v>
      </c>
      <c r="G52" s="187"/>
    </row>
    <row r="53" spans="1:7" ht="17.5" x14ac:dyDescent="0.25">
      <c r="A53" s="178"/>
      <c r="B53" s="174">
        <v>20212135</v>
      </c>
      <c r="C53" s="125">
        <v>2021213508</v>
      </c>
      <c r="D53" s="127" t="s">
        <v>136</v>
      </c>
      <c r="E53" s="127" t="s">
        <v>110</v>
      </c>
      <c r="F53" s="127" t="s">
        <v>189</v>
      </c>
      <c r="G53" s="125">
        <v>2</v>
      </c>
    </row>
    <row r="54" spans="1:7" ht="17.5" x14ac:dyDescent="0.25">
      <c r="A54" s="178"/>
      <c r="B54" s="175"/>
      <c r="C54" s="125">
        <v>2021213501</v>
      </c>
      <c r="D54" s="125" t="s">
        <v>119</v>
      </c>
      <c r="E54" s="127" t="s">
        <v>85</v>
      </c>
      <c r="F54" s="127" t="s">
        <v>184</v>
      </c>
      <c r="G54" s="125">
        <v>3</v>
      </c>
    </row>
    <row r="55" spans="1:7" ht="17.5" x14ac:dyDescent="0.25">
      <c r="A55" s="178"/>
      <c r="B55" s="137">
        <v>20212138</v>
      </c>
      <c r="C55" s="127">
        <v>2021213836</v>
      </c>
      <c r="D55" s="127" t="s">
        <v>132</v>
      </c>
      <c r="E55" s="127" t="s">
        <v>217</v>
      </c>
      <c r="F55" s="127" t="s">
        <v>193</v>
      </c>
      <c r="G55" s="127">
        <v>3</v>
      </c>
    </row>
    <row r="56" spans="1:7" ht="17.5" x14ac:dyDescent="0.25">
      <c r="A56" s="178"/>
      <c r="B56" s="174">
        <v>20212141</v>
      </c>
      <c r="C56" s="176">
        <v>2021214131</v>
      </c>
      <c r="D56" s="176" t="s">
        <v>218</v>
      </c>
      <c r="E56" s="127" t="s">
        <v>219</v>
      </c>
      <c r="F56" s="127" t="s">
        <v>189</v>
      </c>
      <c r="G56" s="176">
        <v>20</v>
      </c>
    </row>
    <row r="57" spans="1:7" ht="17.5" x14ac:dyDescent="0.25">
      <c r="A57" s="178"/>
      <c r="B57" s="175"/>
      <c r="C57" s="177"/>
      <c r="D57" s="177"/>
      <c r="E57" s="127" t="s">
        <v>75</v>
      </c>
      <c r="F57" s="127" t="s">
        <v>189</v>
      </c>
      <c r="G57" s="177"/>
    </row>
    <row r="58" spans="1:7" ht="17.5" x14ac:dyDescent="0.25">
      <c r="A58" s="178"/>
      <c r="B58" s="175"/>
      <c r="C58" s="177"/>
      <c r="D58" s="177"/>
      <c r="E58" s="127" t="s">
        <v>38</v>
      </c>
      <c r="F58" s="127" t="s">
        <v>183</v>
      </c>
      <c r="G58" s="177"/>
    </row>
    <row r="59" spans="1:7" ht="17.5" x14ac:dyDescent="0.25">
      <c r="A59" s="178"/>
      <c r="B59" s="175"/>
      <c r="C59" s="177"/>
      <c r="D59" s="177"/>
      <c r="E59" s="127" t="s">
        <v>219</v>
      </c>
      <c r="F59" s="127" t="s">
        <v>183</v>
      </c>
      <c r="G59" s="177"/>
    </row>
    <row r="60" spans="1:7" ht="17.5" x14ac:dyDescent="0.25">
      <c r="A60" s="178"/>
      <c r="B60" s="175"/>
      <c r="C60" s="177"/>
      <c r="D60" s="177"/>
      <c r="E60" s="127" t="s">
        <v>88</v>
      </c>
      <c r="F60" s="127" t="s">
        <v>185</v>
      </c>
      <c r="G60" s="177"/>
    </row>
    <row r="61" spans="1:7" ht="17.5" x14ac:dyDescent="0.25">
      <c r="A61" s="178"/>
      <c r="B61" s="175"/>
      <c r="C61" s="177"/>
      <c r="D61" s="177"/>
      <c r="E61" s="127" t="s">
        <v>133</v>
      </c>
      <c r="F61" s="127" t="s">
        <v>190</v>
      </c>
      <c r="G61" s="177"/>
    </row>
    <row r="62" spans="1:7" ht="17.5" x14ac:dyDescent="0.25">
      <c r="A62" s="178"/>
      <c r="B62" s="175"/>
      <c r="C62" s="177"/>
      <c r="D62" s="177"/>
      <c r="E62" s="127" t="s">
        <v>38</v>
      </c>
      <c r="F62" s="127" t="s">
        <v>191</v>
      </c>
      <c r="G62" s="177"/>
    </row>
    <row r="63" spans="1:7" ht="17.5" x14ac:dyDescent="0.25">
      <c r="A63" s="178"/>
      <c r="B63" s="175"/>
      <c r="C63" s="177"/>
      <c r="D63" s="177"/>
      <c r="E63" s="127" t="s">
        <v>75</v>
      </c>
      <c r="F63" s="127" t="s">
        <v>191</v>
      </c>
      <c r="G63" s="177"/>
    </row>
    <row r="64" spans="1:7" ht="17.5" x14ac:dyDescent="0.25">
      <c r="A64" s="178"/>
      <c r="B64" s="197"/>
      <c r="C64" s="193"/>
      <c r="D64" s="193"/>
      <c r="E64" s="127" t="s">
        <v>83</v>
      </c>
      <c r="F64" s="127" t="s">
        <v>193</v>
      </c>
      <c r="G64" s="193"/>
    </row>
    <row r="65" spans="1:7" ht="17.5" x14ac:dyDescent="0.25">
      <c r="A65" s="178"/>
      <c r="B65" s="146">
        <v>20212144</v>
      </c>
      <c r="C65" s="128">
        <v>2021214409</v>
      </c>
      <c r="D65" s="132" t="s">
        <v>220</v>
      </c>
      <c r="E65" s="132" t="s">
        <v>219</v>
      </c>
      <c r="F65" s="132" t="s">
        <v>177</v>
      </c>
      <c r="G65" s="132">
        <v>3</v>
      </c>
    </row>
    <row r="66" spans="1:7" ht="17.5" x14ac:dyDescent="0.25">
      <c r="A66" s="178"/>
      <c r="B66" s="198">
        <v>20212145</v>
      </c>
      <c r="C66" s="201">
        <v>2021214508</v>
      </c>
      <c r="D66" s="201" t="s">
        <v>221</v>
      </c>
      <c r="E66" s="132" t="s">
        <v>75</v>
      </c>
      <c r="F66" s="132" t="s">
        <v>189</v>
      </c>
      <c r="G66" s="201">
        <v>20</v>
      </c>
    </row>
    <row r="67" spans="1:7" ht="17.5" x14ac:dyDescent="0.25">
      <c r="A67" s="178"/>
      <c r="B67" s="199"/>
      <c r="C67" s="202"/>
      <c r="D67" s="202"/>
      <c r="E67" s="132" t="s">
        <v>112</v>
      </c>
      <c r="F67" s="132" t="s">
        <v>177</v>
      </c>
      <c r="G67" s="202"/>
    </row>
    <row r="68" spans="1:7" ht="17.5" x14ac:dyDescent="0.25">
      <c r="A68" s="178"/>
      <c r="B68" s="199"/>
      <c r="C68" s="202"/>
      <c r="D68" s="202"/>
      <c r="E68" s="132" t="s">
        <v>133</v>
      </c>
      <c r="F68" s="132" t="s">
        <v>184</v>
      </c>
      <c r="G68" s="202"/>
    </row>
    <row r="69" spans="1:7" ht="17.5" x14ac:dyDescent="0.25">
      <c r="A69" s="178"/>
      <c r="B69" s="199"/>
      <c r="C69" s="202"/>
      <c r="D69" s="202"/>
      <c r="E69" s="132" t="s">
        <v>38</v>
      </c>
      <c r="F69" s="132" t="s">
        <v>185</v>
      </c>
      <c r="G69" s="202"/>
    </row>
    <row r="70" spans="1:7" ht="17.5" x14ac:dyDescent="0.25">
      <c r="A70" s="178"/>
      <c r="B70" s="199"/>
      <c r="C70" s="202"/>
      <c r="D70" s="202"/>
      <c r="E70" s="132" t="s">
        <v>222</v>
      </c>
      <c r="F70" s="132" t="s">
        <v>190</v>
      </c>
      <c r="G70" s="202"/>
    </row>
    <row r="71" spans="1:7" ht="17.5" x14ac:dyDescent="0.25">
      <c r="A71" s="178"/>
      <c r="B71" s="199"/>
      <c r="C71" s="202"/>
      <c r="D71" s="202"/>
      <c r="E71" s="132" t="s">
        <v>75</v>
      </c>
      <c r="F71" s="132" t="s">
        <v>191</v>
      </c>
      <c r="G71" s="202"/>
    </row>
    <row r="72" spans="1:7" ht="17.5" x14ac:dyDescent="0.25">
      <c r="A72" s="178"/>
      <c r="B72" s="199"/>
      <c r="C72" s="202"/>
      <c r="D72" s="202"/>
      <c r="E72" s="132" t="s">
        <v>112</v>
      </c>
      <c r="F72" s="132" t="s">
        <v>181</v>
      </c>
      <c r="G72" s="202"/>
    </row>
    <row r="73" spans="1:7" ht="17.5" x14ac:dyDescent="0.25">
      <c r="A73" s="178"/>
      <c r="B73" s="199"/>
      <c r="C73" s="203"/>
      <c r="D73" s="203"/>
      <c r="E73" s="132" t="s">
        <v>134</v>
      </c>
      <c r="F73" s="132" t="s">
        <v>192</v>
      </c>
      <c r="G73" s="203"/>
    </row>
    <row r="74" spans="1:7" ht="17.5" x14ac:dyDescent="0.25">
      <c r="A74" s="178"/>
      <c r="B74" s="199"/>
      <c r="C74" s="179">
        <v>2021214520</v>
      </c>
      <c r="D74" s="188" t="s">
        <v>155</v>
      </c>
      <c r="E74" s="132" t="s">
        <v>75</v>
      </c>
      <c r="F74" s="132" t="s">
        <v>189</v>
      </c>
      <c r="G74" s="201">
        <v>13</v>
      </c>
    </row>
    <row r="75" spans="1:7" ht="17.5" x14ac:dyDescent="0.25">
      <c r="A75" s="178"/>
      <c r="B75" s="199"/>
      <c r="C75" s="179"/>
      <c r="D75" s="189"/>
      <c r="E75" s="132" t="s">
        <v>112</v>
      </c>
      <c r="F75" s="132" t="s">
        <v>177</v>
      </c>
      <c r="G75" s="202"/>
    </row>
    <row r="76" spans="1:7" ht="17.5" x14ac:dyDescent="0.25">
      <c r="A76" s="178"/>
      <c r="B76" s="199"/>
      <c r="C76" s="179"/>
      <c r="D76" s="189"/>
      <c r="E76" s="132" t="s">
        <v>133</v>
      </c>
      <c r="F76" s="132" t="s">
        <v>184</v>
      </c>
      <c r="G76" s="202"/>
    </row>
    <row r="77" spans="1:7" ht="17.5" x14ac:dyDescent="0.25">
      <c r="A77" s="178"/>
      <c r="B77" s="199"/>
      <c r="C77" s="179"/>
      <c r="D77" s="189"/>
      <c r="E77" s="132" t="s">
        <v>38</v>
      </c>
      <c r="F77" s="132" t="s">
        <v>185</v>
      </c>
      <c r="G77" s="202"/>
    </row>
    <row r="78" spans="1:7" ht="17.5" x14ac:dyDescent="0.25">
      <c r="A78" s="178"/>
      <c r="B78" s="200"/>
      <c r="C78" s="179"/>
      <c r="D78" s="190"/>
      <c r="E78" s="132" t="s">
        <v>222</v>
      </c>
      <c r="F78" s="132" t="s">
        <v>190</v>
      </c>
      <c r="G78" s="203"/>
    </row>
    <row r="79" spans="1:7" ht="17.5" x14ac:dyDescent="0.25">
      <c r="A79" s="196" t="s">
        <v>2</v>
      </c>
      <c r="B79" s="186">
        <v>20192533</v>
      </c>
      <c r="C79" s="130">
        <v>2019253325</v>
      </c>
      <c r="D79" s="130" t="s">
        <v>261</v>
      </c>
      <c r="E79" s="130" t="s">
        <v>262</v>
      </c>
      <c r="F79" s="130" t="s">
        <v>263</v>
      </c>
      <c r="G79" s="179">
        <v>8</v>
      </c>
    </row>
    <row r="80" spans="1:7" ht="17.5" x14ac:dyDescent="0.25">
      <c r="A80" s="196"/>
      <c r="B80" s="187"/>
      <c r="C80" s="130">
        <v>2019253301</v>
      </c>
      <c r="D80" s="130" t="s">
        <v>264</v>
      </c>
      <c r="E80" s="130" t="s">
        <v>265</v>
      </c>
      <c r="F80" s="130" t="s">
        <v>266</v>
      </c>
      <c r="G80" s="179"/>
    </row>
    <row r="81" spans="1:7" ht="17.5" x14ac:dyDescent="0.25">
      <c r="A81" s="196"/>
      <c r="B81" s="186">
        <v>20192535</v>
      </c>
      <c r="C81" s="130">
        <v>2019253525</v>
      </c>
      <c r="D81" s="130" t="s">
        <v>267</v>
      </c>
      <c r="E81" s="130" t="s">
        <v>268</v>
      </c>
      <c r="F81" s="130" t="s">
        <v>266</v>
      </c>
      <c r="G81" s="179"/>
    </row>
    <row r="82" spans="1:7" ht="17.5" x14ac:dyDescent="0.25">
      <c r="A82" s="196"/>
      <c r="B82" s="187"/>
      <c r="C82" s="130">
        <v>2018213335</v>
      </c>
      <c r="D82" s="130" t="s">
        <v>269</v>
      </c>
      <c r="E82" s="130" t="s">
        <v>270</v>
      </c>
      <c r="F82" s="130" t="s">
        <v>271</v>
      </c>
      <c r="G82" s="179"/>
    </row>
    <row r="83" spans="1:7" ht="17.5" x14ac:dyDescent="0.25">
      <c r="A83" s="196"/>
      <c r="B83" s="186">
        <v>20212632</v>
      </c>
      <c r="C83" s="130">
        <v>2021263205</v>
      </c>
      <c r="D83" s="130" t="s">
        <v>272</v>
      </c>
      <c r="E83" s="130" t="s">
        <v>273</v>
      </c>
      <c r="F83" s="130" t="s">
        <v>274</v>
      </c>
      <c r="G83" s="130">
        <v>3</v>
      </c>
    </row>
    <row r="84" spans="1:7" ht="17.5" x14ac:dyDescent="0.25">
      <c r="A84" s="196"/>
      <c r="B84" s="187"/>
      <c r="C84" s="130">
        <v>2021263227</v>
      </c>
      <c r="D84" s="130" t="s">
        <v>275</v>
      </c>
      <c r="E84" s="130" t="s">
        <v>276</v>
      </c>
      <c r="F84" s="130" t="s">
        <v>277</v>
      </c>
      <c r="G84" s="130">
        <v>5</v>
      </c>
    </row>
    <row r="85" spans="1:7" ht="17.5" x14ac:dyDescent="0.25">
      <c r="A85" s="196"/>
      <c r="B85" s="186">
        <v>20212631</v>
      </c>
      <c r="C85" s="130">
        <v>2021263136</v>
      </c>
      <c r="D85" s="130" t="s">
        <v>165</v>
      </c>
      <c r="E85" s="130" t="s">
        <v>278</v>
      </c>
      <c r="F85" s="130" t="s">
        <v>279</v>
      </c>
      <c r="G85" s="130">
        <v>4</v>
      </c>
    </row>
    <row r="86" spans="1:7" ht="17.5" x14ac:dyDescent="0.25">
      <c r="A86" s="196"/>
      <c r="B86" s="191"/>
      <c r="C86" s="130">
        <v>2021263109</v>
      </c>
      <c r="D86" s="130" t="s">
        <v>167</v>
      </c>
      <c r="E86" s="130" t="s">
        <v>280</v>
      </c>
      <c r="F86" s="130" t="s">
        <v>266</v>
      </c>
      <c r="G86" s="179">
        <v>16</v>
      </c>
    </row>
    <row r="87" spans="1:7" ht="17.5" x14ac:dyDescent="0.25">
      <c r="A87" s="196"/>
      <c r="B87" s="191"/>
      <c r="C87" s="130">
        <v>2021263112</v>
      </c>
      <c r="D87" s="130" t="s">
        <v>281</v>
      </c>
      <c r="E87" s="130" t="s">
        <v>282</v>
      </c>
      <c r="F87" s="130" t="s">
        <v>283</v>
      </c>
      <c r="G87" s="179"/>
    </row>
    <row r="88" spans="1:7" ht="17.5" x14ac:dyDescent="0.25">
      <c r="A88" s="196"/>
      <c r="B88" s="191"/>
      <c r="C88" s="130">
        <v>2021263127</v>
      </c>
      <c r="D88" s="130" t="s">
        <v>284</v>
      </c>
      <c r="E88" s="130" t="s">
        <v>282</v>
      </c>
      <c r="F88" s="130" t="s">
        <v>283</v>
      </c>
      <c r="G88" s="179"/>
    </row>
    <row r="89" spans="1:7" ht="17.5" x14ac:dyDescent="0.25">
      <c r="A89" s="196"/>
      <c r="B89" s="191"/>
      <c r="C89" s="186">
        <v>2021263112</v>
      </c>
      <c r="D89" s="186" t="s">
        <v>281</v>
      </c>
      <c r="E89" s="130" t="s">
        <v>280</v>
      </c>
      <c r="F89" s="130" t="s">
        <v>271</v>
      </c>
      <c r="G89" s="179"/>
    </row>
    <row r="90" spans="1:7" ht="17.5" x14ac:dyDescent="0.25">
      <c r="A90" s="196"/>
      <c r="B90" s="191"/>
      <c r="C90" s="187"/>
      <c r="D90" s="187"/>
      <c r="E90" s="130" t="s">
        <v>285</v>
      </c>
      <c r="F90" s="130" t="s">
        <v>271</v>
      </c>
      <c r="G90" s="179"/>
    </row>
    <row r="91" spans="1:7" ht="17.5" x14ac:dyDescent="0.25">
      <c r="A91" s="196"/>
      <c r="B91" s="191"/>
      <c r="C91" s="130">
        <v>2021263104</v>
      </c>
      <c r="D91" s="130" t="s">
        <v>131</v>
      </c>
      <c r="E91" s="130" t="s">
        <v>285</v>
      </c>
      <c r="F91" s="130" t="s">
        <v>271</v>
      </c>
      <c r="G91" s="179"/>
    </row>
    <row r="92" spans="1:7" ht="17.5" x14ac:dyDescent="0.25">
      <c r="A92" s="196"/>
      <c r="B92" s="191"/>
      <c r="C92" s="130">
        <v>2021263115</v>
      </c>
      <c r="D92" s="130" t="s">
        <v>286</v>
      </c>
      <c r="E92" s="130" t="s">
        <v>285</v>
      </c>
      <c r="F92" s="130" t="s">
        <v>192</v>
      </c>
      <c r="G92" s="179"/>
    </row>
    <row r="93" spans="1:7" ht="17.5" x14ac:dyDescent="0.25">
      <c r="A93" s="196"/>
      <c r="B93" s="187"/>
      <c r="C93" s="130">
        <v>2021263101</v>
      </c>
      <c r="D93" s="130" t="s">
        <v>287</v>
      </c>
      <c r="E93" s="130" t="s">
        <v>285</v>
      </c>
      <c r="F93" s="130" t="s">
        <v>192</v>
      </c>
      <c r="G93" s="179"/>
    </row>
    <row r="94" spans="1:7" ht="17.5" x14ac:dyDescent="0.25">
      <c r="A94" s="196"/>
      <c r="B94" s="130">
        <v>20202535</v>
      </c>
      <c r="C94" s="130">
        <v>2020253516</v>
      </c>
      <c r="D94" s="130" t="s">
        <v>288</v>
      </c>
      <c r="E94" s="130" t="s">
        <v>289</v>
      </c>
      <c r="F94" s="130" t="s">
        <v>298</v>
      </c>
      <c r="G94" s="130">
        <v>2</v>
      </c>
    </row>
    <row r="95" spans="1:7" ht="17.5" x14ac:dyDescent="0.25">
      <c r="A95" s="196"/>
      <c r="B95" s="130">
        <v>20192532</v>
      </c>
      <c r="C95" s="130">
        <v>2019253229</v>
      </c>
      <c r="D95" s="130" t="s">
        <v>290</v>
      </c>
      <c r="E95" s="130" t="s">
        <v>291</v>
      </c>
      <c r="F95" s="130" t="s">
        <v>263</v>
      </c>
      <c r="G95" s="130">
        <v>2</v>
      </c>
    </row>
    <row r="96" spans="1:7" ht="17.5" x14ac:dyDescent="0.25">
      <c r="A96" s="196"/>
      <c r="B96" s="186">
        <v>20202435</v>
      </c>
      <c r="C96" s="130">
        <v>2020243504</v>
      </c>
      <c r="D96" s="130" t="s">
        <v>292</v>
      </c>
      <c r="E96" s="130" t="s">
        <v>293</v>
      </c>
      <c r="F96" s="130" t="s">
        <v>263</v>
      </c>
      <c r="G96" s="130">
        <v>2</v>
      </c>
    </row>
    <row r="97" spans="1:7" ht="17.5" x14ac:dyDescent="0.25">
      <c r="A97" s="196"/>
      <c r="B97" s="191"/>
      <c r="C97" s="130">
        <v>2020253632</v>
      </c>
      <c r="D97" s="130" t="s">
        <v>294</v>
      </c>
      <c r="E97" s="130" t="s">
        <v>293</v>
      </c>
      <c r="F97" s="130" t="s">
        <v>263</v>
      </c>
      <c r="G97" s="130">
        <v>2</v>
      </c>
    </row>
    <row r="98" spans="1:7" ht="17.5" x14ac:dyDescent="0.25">
      <c r="A98" s="196"/>
      <c r="B98" s="191"/>
      <c r="C98" s="186">
        <v>2020243502</v>
      </c>
      <c r="D98" s="186" t="s">
        <v>295</v>
      </c>
      <c r="E98" s="130" t="s">
        <v>296</v>
      </c>
      <c r="F98" s="130" t="s">
        <v>283</v>
      </c>
      <c r="G98" s="179">
        <v>14</v>
      </c>
    </row>
    <row r="99" spans="1:7" ht="17.5" x14ac:dyDescent="0.25">
      <c r="A99" s="196"/>
      <c r="B99" s="191"/>
      <c r="C99" s="191"/>
      <c r="D99" s="191"/>
      <c r="E99" s="130" t="s">
        <v>297</v>
      </c>
      <c r="F99" s="130" t="s">
        <v>283</v>
      </c>
      <c r="G99" s="179"/>
    </row>
    <row r="100" spans="1:7" ht="17.5" x14ac:dyDescent="0.25">
      <c r="A100" s="196"/>
      <c r="B100" s="191"/>
      <c r="C100" s="191"/>
      <c r="D100" s="191"/>
      <c r="E100" s="130" t="s">
        <v>289</v>
      </c>
      <c r="F100" s="130" t="s">
        <v>298</v>
      </c>
      <c r="G100" s="179"/>
    </row>
    <row r="101" spans="1:7" ht="17.5" x14ac:dyDescent="0.25">
      <c r="A101" s="196"/>
      <c r="B101" s="191"/>
      <c r="C101" s="191"/>
      <c r="D101" s="191"/>
      <c r="E101" s="130" t="s">
        <v>299</v>
      </c>
      <c r="F101" s="130" t="s">
        <v>298</v>
      </c>
      <c r="G101" s="179"/>
    </row>
    <row r="102" spans="1:7" ht="17.5" x14ac:dyDescent="0.25">
      <c r="A102" s="196"/>
      <c r="B102" s="191"/>
      <c r="C102" s="191"/>
      <c r="D102" s="191"/>
      <c r="E102" s="130" t="s">
        <v>300</v>
      </c>
      <c r="F102" s="130" t="s">
        <v>271</v>
      </c>
      <c r="G102" s="179"/>
    </row>
    <row r="103" spans="1:7" ht="17.5" x14ac:dyDescent="0.25">
      <c r="A103" s="196"/>
      <c r="B103" s="191"/>
      <c r="C103" s="191"/>
      <c r="D103" s="191"/>
      <c r="E103" s="130" t="s">
        <v>301</v>
      </c>
      <c r="F103" s="130" t="s">
        <v>271</v>
      </c>
      <c r="G103" s="179"/>
    </row>
    <row r="104" spans="1:7" ht="17.5" x14ac:dyDescent="0.25">
      <c r="A104" s="196"/>
      <c r="B104" s="187"/>
      <c r="C104" s="187"/>
      <c r="D104" s="187"/>
      <c r="E104" s="130" t="s">
        <v>289</v>
      </c>
      <c r="F104" s="130" t="s">
        <v>271</v>
      </c>
      <c r="G104" s="179"/>
    </row>
    <row r="105" spans="1:7" ht="17.5" x14ac:dyDescent="0.25">
      <c r="A105" s="196"/>
      <c r="B105" s="186">
        <v>20202430</v>
      </c>
      <c r="C105" s="186">
        <v>2020313146</v>
      </c>
      <c r="D105" s="186" t="s">
        <v>302</v>
      </c>
      <c r="E105" s="130" t="s">
        <v>293</v>
      </c>
      <c r="F105" s="130" t="s">
        <v>298</v>
      </c>
      <c r="G105" s="179">
        <v>14</v>
      </c>
    </row>
    <row r="106" spans="1:7" ht="17.5" x14ac:dyDescent="0.25">
      <c r="A106" s="196"/>
      <c r="B106" s="191"/>
      <c r="C106" s="191"/>
      <c r="D106" s="191"/>
      <c r="E106" s="130" t="s">
        <v>289</v>
      </c>
      <c r="F106" s="130" t="s">
        <v>298</v>
      </c>
      <c r="G106" s="179"/>
    </row>
    <row r="107" spans="1:7" ht="17.5" x14ac:dyDescent="0.25">
      <c r="A107" s="196"/>
      <c r="B107" s="191"/>
      <c r="C107" s="191"/>
      <c r="D107" s="191"/>
      <c r="E107" s="130" t="s">
        <v>303</v>
      </c>
      <c r="F107" s="130" t="s">
        <v>298</v>
      </c>
      <c r="G107" s="179"/>
    </row>
    <row r="108" spans="1:7" ht="17.5" x14ac:dyDescent="0.25">
      <c r="A108" s="196"/>
      <c r="B108" s="191"/>
      <c r="C108" s="191"/>
      <c r="D108" s="191"/>
      <c r="E108" s="130" t="s">
        <v>304</v>
      </c>
      <c r="F108" s="130" t="s">
        <v>271</v>
      </c>
      <c r="G108" s="179"/>
    </row>
    <row r="109" spans="1:7" ht="17.5" x14ac:dyDescent="0.25">
      <c r="A109" s="196"/>
      <c r="B109" s="191"/>
      <c r="C109" s="191"/>
      <c r="D109" s="191"/>
      <c r="E109" s="130" t="s">
        <v>293</v>
      </c>
      <c r="F109" s="130" t="s">
        <v>271</v>
      </c>
      <c r="G109" s="179"/>
    </row>
    <row r="110" spans="1:7" ht="17.5" x14ac:dyDescent="0.25">
      <c r="A110" s="196"/>
      <c r="B110" s="191"/>
      <c r="C110" s="191"/>
      <c r="D110" s="191"/>
      <c r="E110" s="130" t="s">
        <v>305</v>
      </c>
      <c r="F110" s="130" t="s">
        <v>271</v>
      </c>
      <c r="G110" s="179"/>
    </row>
    <row r="111" spans="1:7" ht="17.5" x14ac:dyDescent="0.25">
      <c r="A111" s="196"/>
      <c r="B111" s="191"/>
      <c r="C111" s="187"/>
      <c r="D111" s="187"/>
      <c r="E111" s="130" t="s">
        <v>297</v>
      </c>
      <c r="F111" s="130" t="s">
        <v>271</v>
      </c>
      <c r="G111" s="179"/>
    </row>
    <row r="112" spans="1:7" ht="17.5" x14ac:dyDescent="0.25">
      <c r="A112" s="196"/>
      <c r="B112" s="187"/>
      <c r="C112" s="130">
        <v>2020253622</v>
      </c>
      <c r="D112" s="130" t="s">
        <v>306</v>
      </c>
      <c r="E112" s="130" t="s">
        <v>297</v>
      </c>
      <c r="F112" s="130" t="s">
        <v>271</v>
      </c>
      <c r="G112" s="130">
        <v>2</v>
      </c>
    </row>
    <row r="113" spans="1:7" ht="17.5" x14ac:dyDescent="0.25">
      <c r="A113" s="196"/>
      <c r="B113" s="186">
        <v>20192534</v>
      </c>
      <c r="C113" s="186">
        <v>2019253434</v>
      </c>
      <c r="D113" s="186" t="s">
        <v>307</v>
      </c>
      <c r="E113" s="130" t="s">
        <v>308</v>
      </c>
      <c r="F113" s="130" t="s">
        <v>263</v>
      </c>
      <c r="G113" s="179">
        <v>10</v>
      </c>
    </row>
    <row r="114" spans="1:7" ht="17.5" x14ac:dyDescent="0.25">
      <c r="A114" s="196"/>
      <c r="B114" s="191"/>
      <c r="C114" s="191"/>
      <c r="D114" s="191"/>
      <c r="E114" s="130" t="s">
        <v>309</v>
      </c>
      <c r="F114" s="130" t="s">
        <v>266</v>
      </c>
      <c r="G114" s="179"/>
    </row>
    <row r="115" spans="1:7" ht="17.5" x14ac:dyDescent="0.25">
      <c r="A115" s="196"/>
      <c r="B115" s="191"/>
      <c r="C115" s="191"/>
      <c r="D115" s="191"/>
      <c r="E115" s="130" t="s">
        <v>310</v>
      </c>
      <c r="F115" s="130" t="s">
        <v>283</v>
      </c>
      <c r="G115" s="179"/>
    </row>
    <row r="116" spans="1:7" ht="17.5" x14ac:dyDescent="0.25">
      <c r="A116" s="196"/>
      <c r="B116" s="191"/>
      <c r="C116" s="191"/>
      <c r="D116" s="191"/>
      <c r="E116" s="130" t="s">
        <v>308</v>
      </c>
      <c r="F116" s="130" t="s">
        <v>298</v>
      </c>
      <c r="G116" s="179"/>
    </row>
    <row r="117" spans="1:7" ht="17.5" x14ac:dyDescent="0.25">
      <c r="A117" s="196"/>
      <c r="B117" s="191"/>
      <c r="C117" s="191"/>
      <c r="D117" s="191"/>
      <c r="E117" s="130" t="s">
        <v>311</v>
      </c>
      <c r="F117" s="130" t="s">
        <v>271</v>
      </c>
      <c r="G117" s="179"/>
    </row>
    <row r="118" spans="1:7" ht="17.5" x14ac:dyDescent="0.25">
      <c r="A118" s="196"/>
      <c r="B118" s="187"/>
      <c r="C118" s="187"/>
      <c r="D118" s="187"/>
      <c r="E118" s="130" t="s">
        <v>312</v>
      </c>
      <c r="F118" s="130" t="s">
        <v>313</v>
      </c>
      <c r="G118" s="130">
        <v>3</v>
      </c>
    </row>
    <row r="119" spans="1:7" ht="17.5" x14ac:dyDescent="0.25">
      <c r="A119" s="196"/>
      <c r="B119" s="186">
        <v>20192531</v>
      </c>
      <c r="C119" s="186">
        <v>2019253135</v>
      </c>
      <c r="D119" s="186" t="s">
        <v>314</v>
      </c>
      <c r="E119" s="130" t="s">
        <v>309</v>
      </c>
      <c r="F119" s="130" t="s">
        <v>263</v>
      </c>
      <c r="G119" s="179">
        <v>4</v>
      </c>
    </row>
    <row r="120" spans="1:7" ht="17.5" x14ac:dyDescent="0.25">
      <c r="A120" s="196"/>
      <c r="B120" s="191"/>
      <c r="C120" s="187"/>
      <c r="D120" s="187"/>
      <c r="E120" s="130" t="s">
        <v>315</v>
      </c>
      <c r="F120" s="130" t="s">
        <v>266</v>
      </c>
      <c r="G120" s="179"/>
    </row>
    <row r="121" spans="1:7" ht="17.5" x14ac:dyDescent="0.25">
      <c r="A121" s="196"/>
      <c r="B121" s="191"/>
      <c r="C121" s="130">
        <v>2019253110</v>
      </c>
      <c r="D121" s="130" t="s">
        <v>316</v>
      </c>
      <c r="E121" s="130" t="s">
        <v>315</v>
      </c>
      <c r="F121" s="130" t="s">
        <v>266</v>
      </c>
      <c r="G121" s="130">
        <v>2</v>
      </c>
    </row>
    <row r="122" spans="1:7" ht="17.5" x14ac:dyDescent="0.25">
      <c r="A122" s="196"/>
      <c r="B122" s="191"/>
      <c r="C122" s="130">
        <v>2019253112</v>
      </c>
      <c r="D122" s="130" t="s">
        <v>317</v>
      </c>
      <c r="E122" s="130" t="s">
        <v>315</v>
      </c>
      <c r="F122" s="130" t="s">
        <v>266</v>
      </c>
      <c r="G122" s="130">
        <v>2</v>
      </c>
    </row>
    <row r="123" spans="1:7" ht="17.5" x14ac:dyDescent="0.25">
      <c r="A123" s="196"/>
      <c r="B123" s="191"/>
      <c r="C123" s="130">
        <v>2019253115</v>
      </c>
      <c r="D123" s="130" t="s">
        <v>318</v>
      </c>
      <c r="E123" s="130" t="s">
        <v>315</v>
      </c>
      <c r="F123" s="130" t="s">
        <v>266</v>
      </c>
      <c r="G123" s="130">
        <v>2</v>
      </c>
    </row>
    <row r="124" spans="1:7" ht="17.5" x14ac:dyDescent="0.25">
      <c r="A124" s="196"/>
      <c r="B124" s="191"/>
      <c r="C124" s="186">
        <v>2019253135</v>
      </c>
      <c r="D124" s="186" t="s">
        <v>314</v>
      </c>
      <c r="E124" s="130" t="s">
        <v>319</v>
      </c>
      <c r="F124" s="130" t="s">
        <v>283</v>
      </c>
      <c r="G124" s="179">
        <v>10</v>
      </c>
    </row>
    <row r="125" spans="1:7" ht="17.5" x14ac:dyDescent="0.25">
      <c r="A125" s="196"/>
      <c r="B125" s="191"/>
      <c r="C125" s="191"/>
      <c r="D125" s="191"/>
      <c r="E125" s="130" t="s">
        <v>309</v>
      </c>
      <c r="F125" s="130" t="s">
        <v>298</v>
      </c>
      <c r="G125" s="179"/>
    </row>
    <row r="126" spans="1:7" ht="17.5" x14ac:dyDescent="0.25">
      <c r="A126" s="196"/>
      <c r="B126" s="191"/>
      <c r="C126" s="191"/>
      <c r="D126" s="191"/>
      <c r="E126" s="130" t="s">
        <v>320</v>
      </c>
      <c r="F126" s="130" t="s">
        <v>271</v>
      </c>
      <c r="G126" s="179"/>
    </row>
    <row r="127" spans="1:7" ht="17.5" x14ac:dyDescent="0.25">
      <c r="A127" s="196"/>
      <c r="B127" s="191"/>
      <c r="C127" s="191"/>
      <c r="D127" s="191"/>
      <c r="E127" s="130" t="s">
        <v>321</v>
      </c>
      <c r="F127" s="130" t="s">
        <v>271</v>
      </c>
      <c r="G127" s="179"/>
    </row>
    <row r="128" spans="1:7" ht="17.5" x14ac:dyDescent="0.25">
      <c r="A128" s="196"/>
      <c r="B128" s="187"/>
      <c r="C128" s="187"/>
      <c r="D128" s="187"/>
      <c r="E128" s="130" t="s">
        <v>291</v>
      </c>
      <c r="F128" s="130" t="s">
        <v>271</v>
      </c>
      <c r="G128" s="179"/>
    </row>
    <row r="129" spans="1:7" ht="17.5" x14ac:dyDescent="0.25">
      <c r="A129" s="196"/>
      <c r="B129" s="186">
        <v>20212534</v>
      </c>
      <c r="C129" s="130">
        <v>2021253434</v>
      </c>
      <c r="D129" s="130" t="s">
        <v>322</v>
      </c>
      <c r="E129" s="130" t="s">
        <v>323</v>
      </c>
      <c r="F129" s="130" t="s">
        <v>266</v>
      </c>
      <c r="G129" s="130">
        <v>2</v>
      </c>
    </row>
    <row r="130" spans="1:7" ht="17.5" x14ac:dyDescent="0.25">
      <c r="A130" s="196"/>
      <c r="B130" s="191"/>
      <c r="C130" s="186">
        <v>2021253439</v>
      </c>
      <c r="D130" s="186" t="s">
        <v>324</v>
      </c>
      <c r="E130" s="130" t="s">
        <v>323</v>
      </c>
      <c r="F130" s="130" t="s">
        <v>298</v>
      </c>
      <c r="G130" s="179">
        <v>11</v>
      </c>
    </row>
    <row r="131" spans="1:7" ht="17.5" x14ac:dyDescent="0.25">
      <c r="A131" s="196"/>
      <c r="B131" s="191"/>
      <c r="C131" s="191"/>
      <c r="D131" s="191"/>
      <c r="E131" s="130" t="s">
        <v>323</v>
      </c>
      <c r="F131" s="130" t="s">
        <v>271</v>
      </c>
      <c r="G131" s="179"/>
    </row>
    <row r="132" spans="1:7" ht="17.5" x14ac:dyDescent="0.25">
      <c r="A132" s="196"/>
      <c r="B132" s="191"/>
      <c r="C132" s="191"/>
      <c r="D132" s="191"/>
      <c r="E132" s="130" t="s">
        <v>273</v>
      </c>
      <c r="F132" s="130" t="s">
        <v>313</v>
      </c>
      <c r="G132" s="179"/>
    </row>
    <row r="133" spans="1:7" ht="17.5" x14ac:dyDescent="0.25">
      <c r="A133" s="196"/>
      <c r="B133" s="191"/>
      <c r="C133" s="191"/>
      <c r="D133" s="191"/>
      <c r="E133" s="130" t="s">
        <v>325</v>
      </c>
      <c r="F133" s="130" t="s">
        <v>271</v>
      </c>
      <c r="G133" s="179"/>
    </row>
    <row r="134" spans="1:7" ht="17.5" x14ac:dyDescent="0.25">
      <c r="A134" s="196"/>
      <c r="B134" s="187"/>
      <c r="C134" s="187"/>
      <c r="D134" s="187"/>
      <c r="E134" s="130" t="s">
        <v>282</v>
      </c>
      <c r="F134" s="130" t="s">
        <v>298</v>
      </c>
      <c r="G134" s="179"/>
    </row>
    <row r="135" spans="1:7" ht="17.5" x14ac:dyDescent="0.25">
      <c r="A135" s="196"/>
      <c r="B135" s="186">
        <v>20202634</v>
      </c>
      <c r="C135" s="186">
        <v>2020263110</v>
      </c>
      <c r="D135" s="186" t="s">
        <v>326</v>
      </c>
      <c r="E135" s="130" t="s">
        <v>289</v>
      </c>
      <c r="F135" s="130" t="s">
        <v>263</v>
      </c>
      <c r="G135" s="179">
        <v>4</v>
      </c>
    </row>
    <row r="136" spans="1:7" ht="17.5" x14ac:dyDescent="0.25">
      <c r="A136" s="196"/>
      <c r="B136" s="187"/>
      <c r="C136" s="187"/>
      <c r="D136" s="187"/>
      <c r="E136" s="130" t="s">
        <v>293</v>
      </c>
      <c r="F136" s="130" t="s">
        <v>263</v>
      </c>
      <c r="G136" s="179"/>
    </row>
    <row r="137" spans="1:7" ht="17.5" x14ac:dyDescent="0.25">
      <c r="A137" s="196" t="s">
        <v>3</v>
      </c>
      <c r="B137" s="140">
        <v>20192731</v>
      </c>
      <c r="C137" s="140">
        <v>2019273126</v>
      </c>
      <c r="D137" s="140" t="s">
        <v>341</v>
      </c>
      <c r="E137" s="140" t="s">
        <v>342</v>
      </c>
      <c r="F137" s="140" t="s">
        <v>193</v>
      </c>
      <c r="G137" s="140">
        <v>3</v>
      </c>
    </row>
    <row r="138" spans="1:7" ht="17.5" x14ac:dyDescent="0.25">
      <c r="A138" s="196"/>
      <c r="B138" s="179">
        <v>20193035</v>
      </c>
      <c r="C138" s="179">
        <v>2019303543</v>
      </c>
      <c r="D138" s="179" t="s">
        <v>343</v>
      </c>
      <c r="E138" s="140" t="s">
        <v>344</v>
      </c>
      <c r="F138" s="140" t="s">
        <v>189</v>
      </c>
      <c r="G138" s="179">
        <v>26</v>
      </c>
    </row>
    <row r="139" spans="1:7" ht="17.5" x14ac:dyDescent="0.25">
      <c r="A139" s="196"/>
      <c r="B139" s="179"/>
      <c r="C139" s="179"/>
      <c r="D139" s="179"/>
      <c r="E139" s="140" t="s">
        <v>339</v>
      </c>
      <c r="F139" s="140" t="s">
        <v>189</v>
      </c>
      <c r="G139" s="179"/>
    </row>
    <row r="140" spans="1:7" ht="17.5" x14ac:dyDescent="0.25">
      <c r="A140" s="196"/>
      <c r="B140" s="179"/>
      <c r="C140" s="179"/>
      <c r="D140" s="179"/>
      <c r="E140" s="140" t="s">
        <v>345</v>
      </c>
      <c r="F140" s="140" t="s">
        <v>189</v>
      </c>
      <c r="G140" s="179"/>
    </row>
    <row r="141" spans="1:7" ht="17.5" x14ac:dyDescent="0.25">
      <c r="A141" s="196"/>
      <c r="B141" s="179"/>
      <c r="C141" s="179"/>
      <c r="D141" s="179"/>
      <c r="E141" s="140" t="s">
        <v>346</v>
      </c>
      <c r="F141" s="140" t="s">
        <v>183</v>
      </c>
      <c r="G141" s="179"/>
    </row>
    <row r="142" spans="1:7" ht="17.5" x14ac:dyDescent="0.25">
      <c r="A142" s="196"/>
      <c r="B142" s="179"/>
      <c r="C142" s="179"/>
      <c r="D142" s="179"/>
      <c r="E142" s="140" t="s">
        <v>347</v>
      </c>
      <c r="F142" s="140" t="s">
        <v>183</v>
      </c>
      <c r="G142" s="179"/>
    </row>
    <row r="143" spans="1:7" ht="17.5" x14ac:dyDescent="0.25">
      <c r="A143" s="196"/>
      <c r="B143" s="179"/>
      <c r="C143" s="179"/>
      <c r="D143" s="179"/>
      <c r="E143" s="140" t="s">
        <v>348</v>
      </c>
      <c r="F143" s="140" t="s">
        <v>183</v>
      </c>
      <c r="G143" s="179"/>
    </row>
    <row r="144" spans="1:7" ht="17.5" x14ac:dyDescent="0.25">
      <c r="A144" s="196"/>
      <c r="B144" s="179"/>
      <c r="C144" s="179"/>
      <c r="D144" s="179"/>
      <c r="E144" s="140" t="s">
        <v>349</v>
      </c>
      <c r="F144" s="140" t="s">
        <v>183</v>
      </c>
      <c r="G144" s="179"/>
    </row>
    <row r="145" spans="1:7" ht="17.5" x14ac:dyDescent="0.25">
      <c r="A145" s="196"/>
      <c r="B145" s="179"/>
      <c r="C145" s="179"/>
      <c r="D145" s="179"/>
      <c r="E145" s="140" t="s">
        <v>350</v>
      </c>
      <c r="F145" s="140" t="s">
        <v>191</v>
      </c>
      <c r="G145" s="179"/>
    </row>
    <row r="146" spans="1:7" ht="17.5" x14ac:dyDescent="0.25">
      <c r="A146" s="196"/>
      <c r="B146" s="179"/>
      <c r="C146" s="179"/>
      <c r="D146" s="179"/>
      <c r="E146" s="140" t="s">
        <v>351</v>
      </c>
      <c r="F146" s="140" t="s">
        <v>191</v>
      </c>
      <c r="G146" s="179"/>
    </row>
    <row r="147" spans="1:7" ht="17.5" x14ac:dyDescent="0.25">
      <c r="A147" s="196"/>
      <c r="B147" s="179"/>
      <c r="C147" s="179"/>
      <c r="D147" s="179"/>
      <c r="E147" s="140" t="s">
        <v>352</v>
      </c>
      <c r="F147" s="140" t="s">
        <v>191</v>
      </c>
      <c r="G147" s="179"/>
    </row>
    <row r="148" spans="1:7" ht="17.5" x14ac:dyDescent="0.25">
      <c r="A148" s="196"/>
      <c r="B148" s="179"/>
      <c r="C148" s="179"/>
      <c r="D148" s="179"/>
      <c r="E148" s="140" t="s">
        <v>346</v>
      </c>
      <c r="F148" s="140" t="s">
        <v>192</v>
      </c>
      <c r="G148" s="179"/>
    </row>
    <row r="149" spans="1:7" ht="17.5" x14ac:dyDescent="0.25">
      <c r="A149" s="196"/>
      <c r="B149" s="179"/>
      <c r="C149" s="179"/>
      <c r="D149" s="179"/>
      <c r="E149" s="140" t="s">
        <v>349</v>
      </c>
      <c r="F149" s="140" t="s">
        <v>192</v>
      </c>
      <c r="G149" s="179"/>
    </row>
    <row r="150" spans="1:7" ht="17.5" x14ac:dyDescent="0.25">
      <c r="A150" s="196"/>
      <c r="B150" s="179"/>
      <c r="C150" s="179"/>
      <c r="D150" s="179"/>
      <c r="E150" s="140" t="s">
        <v>353</v>
      </c>
      <c r="F150" s="140" t="s">
        <v>192</v>
      </c>
      <c r="G150" s="179"/>
    </row>
    <row r="151" spans="1:7" ht="17.5" x14ac:dyDescent="0.25">
      <c r="A151" s="196"/>
      <c r="B151" s="186">
        <v>20193037</v>
      </c>
      <c r="C151" s="179">
        <v>2019303731</v>
      </c>
      <c r="D151" s="179" t="s">
        <v>354</v>
      </c>
      <c r="E151" s="140" t="s">
        <v>339</v>
      </c>
      <c r="F151" s="140" t="s">
        <v>189</v>
      </c>
      <c r="G151" s="179">
        <v>14</v>
      </c>
    </row>
    <row r="152" spans="1:7" ht="17.5" x14ac:dyDescent="0.25">
      <c r="A152" s="196"/>
      <c r="B152" s="191"/>
      <c r="C152" s="179"/>
      <c r="D152" s="179"/>
      <c r="E152" s="140" t="s">
        <v>355</v>
      </c>
      <c r="F152" s="140" t="s">
        <v>189</v>
      </c>
      <c r="G152" s="179"/>
    </row>
    <row r="153" spans="1:7" ht="17.5" x14ac:dyDescent="0.25">
      <c r="A153" s="196"/>
      <c r="B153" s="191"/>
      <c r="C153" s="179"/>
      <c r="D153" s="179"/>
      <c r="E153" s="140" t="s">
        <v>344</v>
      </c>
      <c r="F153" s="140" t="s">
        <v>183</v>
      </c>
      <c r="G153" s="179"/>
    </row>
    <row r="154" spans="1:7" ht="17.5" x14ac:dyDescent="0.25">
      <c r="A154" s="196"/>
      <c r="B154" s="191"/>
      <c r="C154" s="179"/>
      <c r="D154" s="179"/>
      <c r="E154" s="140" t="s">
        <v>347</v>
      </c>
      <c r="F154" s="140" t="s">
        <v>183</v>
      </c>
      <c r="G154" s="179"/>
    </row>
    <row r="155" spans="1:7" ht="17.5" x14ac:dyDescent="0.25">
      <c r="A155" s="196"/>
      <c r="B155" s="191"/>
      <c r="C155" s="179"/>
      <c r="D155" s="179"/>
      <c r="E155" s="140" t="s">
        <v>356</v>
      </c>
      <c r="F155" s="140" t="s">
        <v>183</v>
      </c>
      <c r="G155" s="179"/>
    </row>
    <row r="156" spans="1:7" ht="17.5" x14ac:dyDescent="0.25">
      <c r="A156" s="196"/>
      <c r="B156" s="191"/>
      <c r="C156" s="179"/>
      <c r="D156" s="179"/>
      <c r="E156" s="140" t="s">
        <v>357</v>
      </c>
      <c r="F156" s="140" t="s">
        <v>185</v>
      </c>
      <c r="G156" s="179"/>
    </row>
    <row r="157" spans="1:7" ht="17.5" x14ac:dyDescent="0.25">
      <c r="A157" s="196"/>
      <c r="B157" s="191"/>
      <c r="C157" s="179"/>
      <c r="D157" s="179"/>
      <c r="E157" s="140" t="s">
        <v>358</v>
      </c>
      <c r="F157" s="140" t="s">
        <v>185</v>
      </c>
      <c r="G157" s="179"/>
    </row>
    <row r="158" spans="1:7" ht="17.5" x14ac:dyDescent="0.25">
      <c r="A158" s="196"/>
      <c r="B158" s="187"/>
      <c r="C158" s="140">
        <v>2019303737</v>
      </c>
      <c r="D158" s="140" t="s">
        <v>359</v>
      </c>
      <c r="E158" s="140" t="s">
        <v>353</v>
      </c>
      <c r="F158" s="140" t="s">
        <v>192</v>
      </c>
      <c r="G158" s="140">
        <v>2</v>
      </c>
    </row>
    <row r="159" spans="1:7" ht="17.5" x14ac:dyDescent="0.25">
      <c r="A159" s="196"/>
      <c r="B159" s="140">
        <v>20203033</v>
      </c>
      <c r="C159" s="140">
        <v>2019213237</v>
      </c>
      <c r="D159" s="140" t="s">
        <v>360</v>
      </c>
      <c r="E159" s="140" t="s">
        <v>361</v>
      </c>
      <c r="F159" s="140" t="s">
        <v>189</v>
      </c>
      <c r="G159" s="140">
        <v>2</v>
      </c>
    </row>
    <row r="160" spans="1:7" ht="17.5" x14ac:dyDescent="0.25">
      <c r="A160" s="196"/>
      <c r="B160" s="140">
        <v>20203034</v>
      </c>
      <c r="C160" s="140">
        <v>2020303444</v>
      </c>
      <c r="D160" s="140" t="s">
        <v>362</v>
      </c>
      <c r="E160" s="140" t="s">
        <v>363</v>
      </c>
      <c r="F160" s="140" t="s">
        <v>183</v>
      </c>
      <c r="G160" s="140">
        <v>2</v>
      </c>
    </row>
    <row r="161" spans="1:7" ht="17.5" x14ac:dyDescent="0.25">
      <c r="A161" s="196"/>
      <c r="B161" s="179">
        <v>20212731</v>
      </c>
      <c r="C161" s="179">
        <v>2021273113</v>
      </c>
      <c r="D161" s="179" t="s">
        <v>364</v>
      </c>
      <c r="E161" s="140" t="s">
        <v>365</v>
      </c>
      <c r="F161" s="140" t="s">
        <v>192</v>
      </c>
      <c r="G161" s="179">
        <v>4</v>
      </c>
    </row>
    <row r="162" spans="1:7" ht="17.5" x14ac:dyDescent="0.25">
      <c r="A162" s="196"/>
      <c r="B162" s="179"/>
      <c r="C162" s="179"/>
      <c r="D162" s="179"/>
      <c r="E162" s="140" t="s">
        <v>38</v>
      </c>
      <c r="F162" s="140" t="s">
        <v>192</v>
      </c>
      <c r="G162" s="179"/>
    </row>
    <row r="163" spans="1:7" ht="17.5" x14ac:dyDescent="0.25">
      <c r="A163" s="196"/>
      <c r="B163" s="140">
        <v>20212843</v>
      </c>
      <c r="C163" s="140">
        <v>2021284317</v>
      </c>
      <c r="D163" s="140" t="s">
        <v>366</v>
      </c>
      <c r="E163" s="140" t="s">
        <v>367</v>
      </c>
      <c r="F163" s="140" t="s">
        <v>189</v>
      </c>
      <c r="G163" s="140">
        <v>2</v>
      </c>
    </row>
    <row r="164" spans="1:7" ht="17.5" x14ac:dyDescent="0.25">
      <c r="A164" s="196"/>
      <c r="B164" s="179">
        <v>20213632</v>
      </c>
      <c r="C164" s="186">
        <v>2021363220</v>
      </c>
      <c r="D164" s="186" t="s">
        <v>368</v>
      </c>
      <c r="E164" s="140" t="s">
        <v>38</v>
      </c>
      <c r="F164" s="140" t="s">
        <v>189</v>
      </c>
      <c r="G164" s="179">
        <v>4</v>
      </c>
    </row>
    <row r="165" spans="1:7" ht="17.5" x14ac:dyDescent="0.25">
      <c r="A165" s="196"/>
      <c r="B165" s="179"/>
      <c r="C165" s="187"/>
      <c r="D165" s="187"/>
      <c r="E165" s="140" t="s">
        <v>369</v>
      </c>
      <c r="F165" s="140" t="s">
        <v>183</v>
      </c>
      <c r="G165" s="179"/>
    </row>
    <row r="166" spans="1:7" ht="17.5" x14ac:dyDescent="0.25">
      <c r="A166" s="196"/>
      <c r="B166" s="179">
        <v>20213635</v>
      </c>
      <c r="C166" s="140">
        <v>2021363519</v>
      </c>
      <c r="D166" s="140" t="s">
        <v>370</v>
      </c>
      <c r="E166" s="140" t="s">
        <v>84</v>
      </c>
      <c r="F166" s="140" t="s">
        <v>185</v>
      </c>
      <c r="G166" s="140">
        <v>2</v>
      </c>
    </row>
    <row r="167" spans="1:7" ht="17.5" x14ac:dyDescent="0.25">
      <c r="A167" s="196"/>
      <c r="B167" s="179"/>
      <c r="C167" s="140">
        <v>2021363520</v>
      </c>
      <c r="D167" s="140" t="s">
        <v>371</v>
      </c>
      <c r="E167" s="140" t="s">
        <v>84</v>
      </c>
      <c r="F167" s="140" t="s">
        <v>185</v>
      </c>
      <c r="G167" s="140">
        <v>2</v>
      </c>
    </row>
    <row r="168" spans="1:7" ht="17.5" x14ac:dyDescent="0.25">
      <c r="A168" s="196"/>
      <c r="B168" s="179"/>
      <c r="C168" s="140">
        <v>2021363508</v>
      </c>
      <c r="D168" s="140" t="s">
        <v>372</v>
      </c>
      <c r="E168" s="140" t="s">
        <v>84</v>
      </c>
      <c r="F168" s="140" t="s">
        <v>185</v>
      </c>
      <c r="G168" s="140">
        <v>2</v>
      </c>
    </row>
    <row r="169" spans="1:7" ht="17.5" x14ac:dyDescent="0.25">
      <c r="A169" s="196"/>
      <c r="B169" s="179">
        <v>20213641</v>
      </c>
      <c r="C169" s="179">
        <v>20213641</v>
      </c>
      <c r="D169" s="179" t="s">
        <v>373</v>
      </c>
      <c r="E169" s="140" t="s">
        <v>374</v>
      </c>
      <c r="F169" s="140" t="s">
        <v>189</v>
      </c>
      <c r="G169" s="179">
        <v>17</v>
      </c>
    </row>
    <row r="170" spans="1:7" ht="17.5" x14ac:dyDescent="0.25">
      <c r="A170" s="196"/>
      <c r="B170" s="179"/>
      <c r="C170" s="179"/>
      <c r="D170" s="179"/>
      <c r="E170" s="140" t="s">
        <v>375</v>
      </c>
      <c r="F170" s="140" t="s">
        <v>189</v>
      </c>
      <c r="G170" s="179"/>
    </row>
    <row r="171" spans="1:7" ht="17.5" x14ac:dyDescent="0.25">
      <c r="A171" s="196"/>
      <c r="B171" s="179"/>
      <c r="C171" s="179"/>
      <c r="D171" s="179"/>
      <c r="E171" s="140" t="s">
        <v>374</v>
      </c>
      <c r="F171" s="140" t="s">
        <v>183</v>
      </c>
      <c r="G171" s="179"/>
    </row>
    <row r="172" spans="1:7" ht="17.5" x14ac:dyDescent="0.25">
      <c r="A172" s="196"/>
      <c r="B172" s="179"/>
      <c r="C172" s="179"/>
      <c r="D172" s="179"/>
      <c r="E172" s="140" t="s">
        <v>376</v>
      </c>
      <c r="F172" s="140" t="s">
        <v>184</v>
      </c>
      <c r="G172" s="179"/>
    </row>
    <row r="173" spans="1:7" ht="17.5" x14ac:dyDescent="0.25">
      <c r="A173" s="196"/>
      <c r="B173" s="179"/>
      <c r="C173" s="179"/>
      <c r="D173" s="179"/>
      <c r="E173" s="140" t="s">
        <v>377</v>
      </c>
      <c r="F173" s="140" t="s">
        <v>183</v>
      </c>
      <c r="G173" s="179"/>
    </row>
    <row r="174" spans="1:7" ht="17.5" x14ac:dyDescent="0.25">
      <c r="A174" s="196"/>
      <c r="B174" s="179"/>
      <c r="C174" s="179"/>
      <c r="D174" s="179"/>
      <c r="E174" s="140" t="s">
        <v>375</v>
      </c>
      <c r="F174" s="140" t="s">
        <v>185</v>
      </c>
      <c r="G174" s="179"/>
    </row>
    <row r="175" spans="1:7" ht="17.5" x14ac:dyDescent="0.25">
      <c r="A175" s="196"/>
      <c r="B175" s="179"/>
      <c r="C175" s="179"/>
      <c r="D175" s="179"/>
      <c r="E175" s="140" t="s">
        <v>378</v>
      </c>
      <c r="F175" s="140" t="s">
        <v>192</v>
      </c>
      <c r="G175" s="179"/>
    </row>
    <row r="176" spans="1:7" ht="17.5" x14ac:dyDescent="0.25">
      <c r="A176" s="196"/>
      <c r="B176" s="179"/>
      <c r="C176" s="179"/>
      <c r="D176" s="179"/>
      <c r="E176" s="140" t="s">
        <v>379</v>
      </c>
      <c r="F176" s="140" t="s">
        <v>192</v>
      </c>
      <c r="G176" s="179"/>
    </row>
    <row r="177" spans="1:7" ht="17.5" x14ac:dyDescent="0.25">
      <c r="A177" s="253" t="s">
        <v>400</v>
      </c>
      <c r="B177" s="183">
        <v>20202331</v>
      </c>
      <c r="C177" s="183">
        <v>2018233203</v>
      </c>
      <c r="D177" s="183" t="s">
        <v>401</v>
      </c>
      <c r="E177" s="152" t="s">
        <v>402</v>
      </c>
      <c r="F177" s="97" t="s">
        <v>192</v>
      </c>
      <c r="G177" s="183">
        <v>6</v>
      </c>
    </row>
    <row r="178" spans="1:7" ht="17.5" x14ac:dyDescent="0.25">
      <c r="A178" s="254"/>
      <c r="B178" s="184"/>
      <c r="C178" s="184"/>
      <c r="D178" s="184"/>
      <c r="E178" s="152" t="s">
        <v>82</v>
      </c>
      <c r="F178" s="97" t="s">
        <v>192</v>
      </c>
      <c r="G178" s="184"/>
    </row>
    <row r="179" spans="1:7" ht="17.5" x14ac:dyDescent="0.25">
      <c r="A179" s="254"/>
      <c r="B179" s="184"/>
      <c r="C179" s="185"/>
      <c r="D179" s="185"/>
      <c r="E179" s="152" t="s">
        <v>363</v>
      </c>
      <c r="F179" s="97" t="s">
        <v>192</v>
      </c>
      <c r="G179" s="185"/>
    </row>
    <row r="180" spans="1:7" ht="17.5" x14ac:dyDescent="0.25">
      <c r="A180" s="254"/>
      <c r="B180" s="184"/>
      <c r="C180" s="155">
        <v>2020233108</v>
      </c>
      <c r="D180" s="153" t="s">
        <v>403</v>
      </c>
      <c r="E180" s="152" t="s">
        <v>363</v>
      </c>
      <c r="F180" s="97" t="s">
        <v>192</v>
      </c>
      <c r="G180" s="155">
        <v>2</v>
      </c>
    </row>
    <row r="181" spans="1:7" ht="17.5" x14ac:dyDescent="0.25">
      <c r="A181" s="254"/>
      <c r="B181" s="185"/>
      <c r="C181" s="155">
        <v>2020233138</v>
      </c>
      <c r="D181" s="155" t="s">
        <v>404</v>
      </c>
      <c r="E181" s="152" t="s">
        <v>363</v>
      </c>
      <c r="F181" s="97" t="s">
        <v>192</v>
      </c>
      <c r="G181" s="155">
        <v>2</v>
      </c>
    </row>
    <row r="182" spans="1:7" ht="17.5" x14ac:dyDescent="0.25">
      <c r="A182" s="254"/>
      <c r="B182" s="186">
        <v>20202332</v>
      </c>
      <c r="C182" s="186">
        <v>2020233201</v>
      </c>
      <c r="D182" s="186" t="s">
        <v>405</v>
      </c>
      <c r="E182" s="152" t="s">
        <v>82</v>
      </c>
      <c r="F182" s="152" t="s">
        <v>189</v>
      </c>
      <c r="G182" s="186">
        <v>16</v>
      </c>
    </row>
    <row r="183" spans="1:7" ht="17.5" x14ac:dyDescent="0.25">
      <c r="A183" s="254"/>
      <c r="B183" s="191"/>
      <c r="C183" s="191"/>
      <c r="D183" s="191"/>
      <c r="E183" s="152" t="s">
        <v>171</v>
      </c>
      <c r="F183" s="152" t="s">
        <v>189</v>
      </c>
      <c r="G183" s="191"/>
    </row>
    <row r="184" spans="1:7" ht="17.5" x14ac:dyDescent="0.25">
      <c r="A184" s="254"/>
      <c r="B184" s="191"/>
      <c r="C184" s="191"/>
      <c r="D184" s="191"/>
      <c r="E184" s="152" t="s">
        <v>82</v>
      </c>
      <c r="F184" s="152" t="s">
        <v>183</v>
      </c>
      <c r="G184" s="191"/>
    </row>
    <row r="185" spans="1:7" ht="17.5" x14ac:dyDescent="0.25">
      <c r="A185" s="254"/>
      <c r="B185" s="191"/>
      <c r="C185" s="191"/>
      <c r="D185" s="191"/>
      <c r="E185" s="152" t="s">
        <v>172</v>
      </c>
      <c r="F185" s="152" t="s">
        <v>185</v>
      </c>
      <c r="G185" s="191"/>
    </row>
    <row r="186" spans="1:7" ht="17.5" x14ac:dyDescent="0.25">
      <c r="A186" s="254"/>
      <c r="B186" s="191"/>
      <c r="C186" s="191"/>
      <c r="D186" s="191"/>
      <c r="E186" s="152" t="s">
        <v>171</v>
      </c>
      <c r="F186" s="152" t="s">
        <v>191</v>
      </c>
      <c r="G186" s="191"/>
    </row>
    <row r="187" spans="1:7" ht="17.5" x14ac:dyDescent="0.25">
      <c r="A187" s="254"/>
      <c r="B187" s="191"/>
      <c r="C187" s="191"/>
      <c r="D187" s="191"/>
      <c r="E187" s="152" t="s">
        <v>82</v>
      </c>
      <c r="F187" s="152" t="s">
        <v>191</v>
      </c>
      <c r="G187" s="191"/>
    </row>
    <row r="188" spans="1:7" ht="17.5" x14ac:dyDescent="0.25">
      <c r="A188" s="254"/>
      <c r="B188" s="191"/>
      <c r="C188" s="191"/>
      <c r="D188" s="191"/>
      <c r="E188" s="152" t="s">
        <v>396</v>
      </c>
      <c r="F188" s="152" t="s">
        <v>192</v>
      </c>
      <c r="G188" s="191"/>
    </row>
    <row r="189" spans="1:7" ht="17.5" x14ac:dyDescent="0.25">
      <c r="A189" s="254"/>
      <c r="B189" s="187"/>
      <c r="C189" s="187"/>
      <c r="D189" s="187"/>
      <c r="E189" s="152" t="s">
        <v>363</v>
      </c>
      <c r="F189" s="152" t="s">
        <v>192</v>
      </c>
      <c r="G189" s="187"/>
    </row>
    <row r="190" spans="1:7" ht="17.5" x14ac:dyDescent="0.25">
      <c r="A190" s="254"/>
      <c r="B190" s="183">
        <v>20212331</v>
      </c>
      <c r="C190" s="186">
        <v>2021233126</v>
      </c>
      <c r="D190" s="186" t="s">
        <v>406</v>
      </c>
      <c r="E190" s="152" t="s">
        <v>407</v>
      </c>
      <c r="F190" s="255" t="s">
        <v>408</v>
      </c>
      <c r="G190" s="183">
        <v>8</v>
      </c>
    </row>
    <row r="191" spans="1:7" ht="17.5" x14ac:dyDescent="0.25">
      <c r="A191" s="254"/>
      <c r="B191" s="184"/>
      <c r="C191" s="191"/>
      <c r="D191" s="191"/>
      <c r="E191" s="152" t="s">
        <v>407</v>
      </c>
      <c r="F191" s="255" t="s">
        <v>260</v>
      </c>
      <c r="G191" s="184"/>
    </row>
    <row r="192" spans="1:7" ht="17.5" x14ac:dyDescent="0.25">
      <c r="A192" s="254"/>
      <c r="B192" s="184"/>
      <c r="C192" s="191"/>
      <c r="D192" s="191"/>
      <c r="E192" s="152" t="s">
        <v>409</v>
      </c>
      <c r="F192" s="255" t="s">
        <v>185</v>
      </c>
      <c r="G192" s="184"/>
    </row>
    <row r="193" spans="1:7" ht="17.5" x14ac:dyDescent="0.25">
      <c r="A193" s="254"/>
      <c r="B193" s="184"/>
      <c r="C193" s="187"/>
      <c r="D193" s="187"/>
      <c r="E193" s="152" t="s">
        <v>410</v>
      </c>
      <c r="F193" s="255" t="s">
        <v>192</v>
      </c>
      <c r="G193" s="185"/>
    </row>
    <row r="194" spans="1:7" ht="17.5" x14ac:dyDescent="0.25">
      <c r="A194" s="254"/>
      <c r="B194" s="184"/>
      <c r="C194" s="186">
        <v>2021233114</v>
      </c>
      <c r="D194" s="186" t="s">
        <v>411</v>
      </c>
      <c r="E194" s="152" t="s">
        <v>407</v>
      </c>
      <c r="F194" s="255" t="s">
        <v>260</v>
      </c>
      <c r="G194" s="186">
        <v>10</v>
      </c>
    </row>
    <row r="195" spans="1:7" ht="17.5" x14ac:dyDescent="0.25">
      <c r="A195" s="254"/>
      <c r="B195" s="184"/>
      <c r="C195" s="191"/>
      <c r="D195" s="191"/>
      <c r="E195" s="152" t="s">
        <v>407</v>
      </c>
      <c r="F195" s="255" t="s">
        <v>408</v>
      </c>
      <c r="G195" s="191"/>
    </row>
    <row r="196" spans="1:7" ht="17.5" x14ac:dyDescent="0.25">
      <c r="A196" s="254"/>
      <c r="B196" s="184"/>
      <c r="C196" s="191"/>
      <c r="D196" s="191"/>
      <c r="E196" s="152" t="s">
        <v>409</v>
      </c>
      <c r="F196" s="97" t="s">
        <v>185</v>
      </c>
      <c r="G196" s="191"/>
    </row>
    <row r="197" spans="1:7" ht="17.5" x14ac:dyDescent="0.25">
      <c r="A197" s="254"/>
      <c r="B197" s="184"/>
      <c r="C197" s="191"/>
      <c r="D197" s="191"/>
      <c r="E197" s="152" t="s">
        <v>410</v>
      </c>
      <c r="F197" s="255" t="s">
        <v>253</v>
      </c>
      <c r="G197" s="191"/>
    </row>
    <row r="198" spans="1:7" ht="17.5" x14ac:dyDescent="0.25">
      <c r="A198" s="254"/>
      <c r="B198" s="185"/>
      <c r="C198" s="187"/>
      <c r="D198" s="187"/>
      <c r="E198" s="152" t="s">
        <v>410</v>
      </c>
      <c r="F198" s="255" t="s">
        <v>260</v>
      </c>
      <c r="G198" s="187"/>
    </row>
    <row r="199" spans="1:7" ht="17.5" x14ac:dyDescent="0.25">
      <c r="A199" s="254"/>
      <c r="B199" s="186">
        <v>20212332</v>
      </c>
      <c r="C199" s="186">
        <v>2021233216</v>
      </c>
      <c r="D199" s="186" t="s">
        <v>412</v>
      </c>
      <c r="E199" s="152" t="s">
        <v>409</v>
      </c>
      <c r="F199" s="152" t="s">
        <v>185</v>
      </c>
      <c r="G199" s="186">
        <v>25</v>
      </c>
    </row>
    <row r="200" spans="1:7" ht="17.5" x14ac:dyDescent="0.25">
      <c r="A200" s="254"/>
      <c r="B200" s="191"/>
      <c r="C200" s="191"/>
      <c r="D200" s="191"/>
      <c r="E200" s="152" t="s">
        <v>413</v>
      </c>
      <c r="F200" s="152" t="s">
        <v>251</v>
      </c>
      <c r="G200" s="191"/>
    </row>
    <row r="201" spans="1:7" ht="17.5" x14ac:dyDescent="0.25">
      <c r="A201" s="254"/>
      <c r="B201" s="191"/>
      <c r="C201" s="191"/>
      <c r="D201" s="191"/>
      <c r="E201" s="152" t="s">
        <v>414</v>
      </c>
      <c r="F201" s="152" t="s">
        <v>408</v>
      </c>
      <c r="G201" s="191"/>
    </row>
    <row r="202" spans="1:7" ht="17.5" x14ac:dyDescent="0.25">
      <c r="A202" s="254"/>
      <c r="B202" s="191"/>
      <c r="C202" s="191"/>
      <c r="D202" s="191"/>
      <c r="E202" s="152" t="s">
        <v>415</v>
      </c>
      <c r="F202" s="152" t="s">
        <v>251</v>
      </c>
      <c r="G202" s="191"/>
    </row>
    <row r="203" spans="1:7" ht="17.5" x14ac:dyDescent="0.25">
      <c r="A203" s="254"/>
      <c r="B203" s="191"/>
      <c r="C203" s="191"/>
      <c r="D203" s="191"/>
      <c r="E203" s="152" t="s">
        <v>415</v>
      </c>
      <c r="F203" s="152" t="s">
        <v>408</v>
      </c>
      <c r="G203" s="191"/>
    </row>
    <row r="204" spans="1:7" ht="17.5" x14ac:dyDescent="0.25">
      <c r="A204" s="254"/>
      <c r="B204" s="191"/>
      <c r="C204" s="191"/>
      <c r="D204" s="191"/>
      <c r="E204" s="152" t="s">
        <v>410</v>
      </c>
      <c r="F204" s="152" t="s">
        <v>251</v>
      </c>
      <c r="G204" s="191"/>
    </row>
    <row r="205" spans="1:7" ht="17.5" x14ac:dyDescent="0.25">
      <c r="A205" s="254"/>
      <c r="B205" s="191"/>
      <c r="C205" s="191"/>
      <c r="D205" s="191"/>
      <c r="E205" s="152" t="s">
        <v>410</v>
      </c>
      <c r="F205" s="152" t="s">
        <v>253</v>
      </c>
      <c r="G205" s="191"/>
    </row>
    <row r="206" spans="1:7" ht="17.5" x14ac:dyDescent="0.25">
      <c r="A206" s="254"/>
      <c r="B206" s="191"/>
      <c r="C206" s="191"/>
      <c r="D206" s="191"/>
      <c r="E206" s="152" t="s">
        <v>410</v>
      </c>
      <c r="F206" s="152" t="s">
        <v>408</v>
      </c>
      <c r="G206" s="191"/>
    </row>
    <row r="207" spans="1:7" ht="17.5" x14ac:dyDescent="0.25">
      <c r="A207" s="254"/>
      <c r="B207" s="191"/>
      <c r="C207" s="191"/>
      <c r="D207" s="191"/>
      <c r="E207" s="152" t="s">
        <v>110</v>
      </c>
      <c r="F207" s="152" t="s">
        <v>183</v>
      </c>
      <c r="G207" s="191"/>
    </row>
    <row r="208" spans="1:7" ht="17.5" x14ac:dyDescent="0.25">
      <c r="A208" s="254"/>
      <c r="B208" s="191"/>
      <c r="C208" s="191"/>
      <c r="D208" s="191"/>
      <c r="E208" s="152" t="s">
        <v>416</v>
      </c>
      <c r="F208" s="152" t="s">
        <v>184</v>
      </c>
      <c r="G208" s="191"/>
    </row>
    <row r="209" spans="1:7" ht="17.5" x14ac:dyDescent="0.25">
      <c r="A209" s="254"/>
      <c r="B209" s="191"/>
      <c r="C209" s="191"/>
      <c r="D209" s="191"/>
      <c r="E209" s="152" t="s">
        <v>417</v>
      </c>
      <c r="F209" s="152" t="s">
        <v>408</v>
      </c>
      <c r="G209" s="191"/>
    </row>
    <row r="210" spans="1:7" ht="17.5" x14ac:dyDescent="0.25">
      <c r="A210" s="256"/>
      <c r="B210" s="187"/>
      <c r="C210" s="187"/>
      <c r="D210" s="187"/>
      <c r="E210" s="152" t="s">
        <v>417</v>
      </c>
      <c r="F210" s="152" t="s">
        <v>260</v>
      </c>
      <c r="G210" s="187"/>
    </row>
  </sheetData>
  <autoFilter ref="A2:I18" xr:uid="{00000000-0009-0000-0000-000004000000}"/>
  <mergeCells count="136">
    <mergeCell ref="A177:A210"/>
    <mergeCell ref="B177:B181"/>
    <mergeCell ref="C177:C179"/>
    <mergeCell ref="D177:D179"/>
    <mergeCell ref="G177:G179"/>
    <mergeCell ref="B182:B189"/>
    <mergeCell ref="C182:C189"/>
    <mergeCell ref="D182:D189"/>
    <mergeCell ref="G182:G189"/>
    <mergeCell ref="B190:B198"/>
    <mergeCell ref="C190:C193"/>
    <mergeCell ref="D190:D193"/>
    <mergeCell ref="G190:G193"/>
    <mergeCell ref="C194:C198"/>
    <mergeCell ref="D194:D198"/>
    <mergeCell ref="G194:G198"/>
    <mergeCell ref="B199:B210"/>
    <mergeCell ref="C199:C210"/>
    <mergeCell ref="D199:D210"/>
    <mergeCell ref="G199:G210"/>
    <mergeCell ref="G119:G120"/>
    <mergeCell ref="G124:G128"/>
    <mergeCell ref="G130:G134"/>
    <mergeCell ref="C130:C134"/>
    <mergeCell ref="D130:D134"/>
    <mergeCell ref="B135:B136"/>
    <mergeCell ref="C135:C136"/>
    <mergeCell ref="D135:D136"/>
    <mergeCell ref="B129:B134"/>
    <mergeCell ref="D113:D118"/>
    <mergeCell ref="B119:B128"/>
    <mergeCell ref="C119:C120"/>
    <mergeCell ref="D119:D120"/>
    <mergeCell ref="C124:C128"/>
    <mergeCell ref="D124:D128"/>
    <mergeCell ref="G135:G136"/>
    <mergeCell ref="A79:A136"/>
    <mergeCell ref="B79:B80"/>
    <mergeCell ref="G79:G82"/>
    <mergeCell ref="B81:B82"/>
    <mergeCell ref="B83:B84"/>
    <mergeCell ref="B85:B93"/>
    <mergeCell ref="G86:G93"/>
    <mergeCell ref="C89:C90"/>
    <mergeCell ref="D89:D90"/>
    <mergeCell ref="B96:B104"/>
    <mergeCell ref="C98:C104"/>
    <mergeCell ref="D98:D104"/>
    <mergeCell ref="B105:B112"/>
    <mergeCell ref="B113:B118"/>
    <mergeCell ref="C113:C118"/>
    <mergeCell ref="G98:G104"/>
    <mergeCell ref="G113:G117"/>
    <mergeCell ref="A3:A78"/>
    <mergeCell ref="B3:B11"/>
    <mergeCell ref="C3:C11"/>
    <mergeCell ref="D3:D11"/>
    <mergeCell ref="G3:G11"/>
    <mergeCell ref="B12:B17"/>
    <mergeCell ref="C12:C17"/>
    <mergeCell ref="D12:D17"/>
    <mergeCell ref="G12:G17"/>
    <mergeCell ref="B18:B21"/>
    <mergeCell ref="C18:C21"/>
    <mergeCell ref="D18:D21"/>
    <mergeCell ref="D47:D48"/>
    <mergeCell ref="G47:G48"/>
    <mergeCell ref="B49:B50"/>
    <mergeCell ref="C49:C50"/>
    <mergeCell ref="D49:D50"/>
    <mergeCell ref="G49:G50"/>
    <mergeCell ref="B43:B48"/>
    <mergeCell ref="C43:C45"/>
    <mergeCell ref="D43:D45"/>
    <mergeCell ref="G43:G45"/>
    <mergeCell ref="C47:C48"/>
    <mergeCell ref="B31:B35"/>
    <mergeCell ref="C31:C35"/>
    <mergeCell ref="D31:D35"/>
    <mergeCell ref="G31:G35"/>
    <mergeCell ref="B36:B38"/>
    <mergeCell ref="C36:C38"/>
    <mergeCell ref="D36:D38"/>
    <mergeCell ref="G36:G38"/>
    <mergeCell ref="G18:G21"/>
    <mergeCell ref="B22:B29"/>
    <mergeCell ref="C22:C29"/>
    <mergeCell ref="D22:D29"/>
    <mergeCell ref="G22:G29"/>
    <mergeCell ref="B41:B42"/>
    <mergeCell ref="C41:C42"/>
    <mergeCell ref="D41:D42"/>
    <mergeCell ref="G41:G42"/>
    <mergeCell ref="C105:C111"/>
    <mergeCell ref="D105:D111"/>
    <mergeCell ref="G105:G111"/>
    <mergeCell ref="B53:B54"/>
    <mergeCell ref="B56:B64"/>
    <mergeCell ref="C56:C64"/>
    <mergeCell ref="D56:D64"/>
    <mergeCell ref="G56:G64"/>
    <mergeCell ref="B66:B78"/>
    <mergeCell ref="C66:C73"/>
    <mergeCell ref="D66:D73"/>
    <mergeCell ref="G66:G73"/>
    <mergeCell ref="C74:C78"/>
    <mergeCell ref="D74:D78"/>
    <mergeCell ref="G74:G78"/>
    <mergeCell ref="B51:B52"/>
    <mergeCell ref="C51:C52"/>
    <mergeCell ref="D51:D52"/>
    <mergeCell ref="G51:G52"/>
    <mergeCell ref="D164:D165"/>
    <mergeCell ref="G164:G165"/>
    <mergeCell ref="B166:B168"/>
    <mergeCell ref="B169:B176"/>
    <mergeCell ref="C169:C176"/>
    <mergeCell ref="D169:D176"/>
    <mergeCell ref="G169:G176"/>
    <mergeCell ref="A1:G1"/>
    <mergeCell ref="A137:A176"/>
    <mergeCell ref="B138:B150"/>
    <mergeCell ref="C138:C150"/>
    <mergeCell ref="D138:D150"/>
    <mergeCell ref="G138:G150"/>
    <mergeCell ref="B151:B158"/>
    <mergeCell ref="C151:C157"/>
    <mergeCell ref="D151:D157"/>
    <mergeCell ref="G151:G157"/>
    <mergeCell ref="B161:B162"/>
    <mergeCell ref="C161:C162"/>
    <mergeCell ref="D161:D162"/>
    <mergeCell ref="G161:G162"/>
    <mergeCell ref="B164:B165"/>
    <mergeCell ref="C164:C165"/>
    <mergeCell ref="B39:B40"/>
  </mergeCells>
  <phoneticPr fontId="33" type="noConversion"/>
  <pageMargins left="0.75" right="0.75" top="1" bottom="1" header="0.5" footer="0.5"/>
  <pageSetup paperSize="9" orientation="portrait" r:id="rId1"/>
  <ignoredErrors>
    <ignoredError sqref="C46:C4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73EA5-C619-482B-B0D4-F236A9EED98E}">
  <dimension ref="A1:H14"/>
  <sheetViews>
    <sheetView workbookViewId="0">
      <selection activeCell="A5" sqref="A5"/>
    </sheetView>
  </sheetViews>
  <sheetFormatPr defaultRowHeight="14" x14ac:dyDescent="0.25"/>
  <cols>
    <col min="1" max="1" width="20" bestFit="1" customWidth="1"/>
    <col min="2" max="2" width="13.453125" bestFit="1" customWidth="1"/>
    <col min="3" max="3" width="16.54296875" bestFit="1" customWidth="1"/>
    <col min="4" max="4" width="9.08984375" bestFit="1" customWidth="1"/>
    <col min="5" max="5" width="50.26953125" bestFit="1" customWidth="1"/>
    <col min="6" max="6" width="7.26953125" bestFit="1" customWidth="1"/>
    <col min="7" max="7" width="8.7265625" bestFit="1" customWidth="1"/>
    <col min="8" max="8" width="14.54296875" bestFit="1" customWidth="1"/>
  </cols>
  <sheetData>
    <row r="1" spans="1:8" ht="23" x14ac:dyDescent="0.25">
      <c r="A1" s="212" t="s">
        <v>97</v>
      </c>
      <c r="B1" s="212"/>
      <c r="C1" s="212"/>
      <c r="D1" s="212"/>
      <c r="E1" s="212"/>
      <c r="F1" s="212"/>
      <c r="G1" s="212"/>
      <c r="H1" s="212"/>
    </row>
    <row r="2" spans="1:8" ht="21" x14ac:dyDescent="0.25">
      <c r="A2" s="105" t="s">
        <v>98</v>
      </c>
      <c r="B2" s="105" t="s">
        <v>99</v>
      </c>
      <c r="C2" s="105" t="s">
        <v>100</v>
      </c>
      <c r="D2" s="105" t="s">
        <v>101</v>
      </c>
      <c r="E2" s="105" t="s">
        <v>102</v>
      </c>
      <c r="F2" s="105" t="s">
        <v>103</v>
      </c>
      <c r="G2" s="105" t="s">
        <v>104</v>
      </c>
      <c r="H2" s="105" t="s">
        <v>105</v>
      </c>
    </row>
    <row r="3" spans="1:8" ht="17.5" x14ac:dyDescent="0.25">
      <c r="A3" s="106" t="s">
        <v>1</v>
      </c>
      <c r="B3" s="213" t="s">
        <v>70</v>
      </c>
      <c r="C3" s="214"/>
      <c r="D3" s="214"/>
      <c r="E3" s="214"/>
      <c r="F3" s="214"/>
      <c r="G3" s="214"/>
      <c r="H3" s="174"/>
    </row>
    <row r="4" spans="1:8" ht="17.5" x14ac:dyDescent="0.25">
      <c r="A4" s="109" t="s">
        <v>2</v>
      </c>
      <c r="B4" s="215"/>
      <c r="C4" s="216"/>
      <c r="D4" s="216"/>
      <c r="E4" s="216"/>
      <c r="F4" s="216"/>
      <c r="G4" s="216"/>
      <c r="H4" s="197"/>
    </row>
    <row r="5" spans="1:8" ht="17.5" x14ac:dyDescent="0.25">
      <c r="A5" s="103" t="s">
        <v>65</v>
      </c>
      <c r="B5" s="86">
        <v>20193037</v>
      </c>
      <c r="C5" s="86">
        <v>2019303726</v>
      </c>
      <c r="D5" s="86" t="s">
        <v>338</v>
      </c>
      <c r="E5" s="86" t="s">
        <v>339</v>
      </c>
      <c r="F5" s="149" t="s">
        <v>90</v>
      </c>
      <c r="G5" s="86">
        <v>5.2</v>
      </c>
      <c r="H5" s="86" t="s">
        <v>340</v>
      </c>
    </row>
    <row r="6" spans="1:8" ht="17.5" x14ac:dyDescent="0.25">
      <c r="A6" s="179" t="s">
        <v>4</v>
      </c>
      <c r="B6" s="179">
        <v>20202332</v>
      </c>
      <c r="C6" s="151">
        <v>2018233230</v>
      </c>
      <c r="D6" s="151" t="s">
        <v>173</v>
      </c>
      <c r="E6" s="154" t="s">
        <v>171</v>
      </c>
      <c r="F6" s="149" t="s">
        <v>90</v>
      </c>
      <c r="G6" s="139" t="s">
        <v>418</v>
      </c>
      <c r="H6" s="152" t="s">
        <v>427</v>
      </c>
    </row>
    <row r="7" spans="1:8" ht="17.5" x14ac:dyDescent="0.25">
      <c r="A7" s="179"/>
      <c r="B7" s="179"/>
      <c r="C7" s="151">
        <v>2020233223</v>
      </c>
      <c r="D7" s="151" t="s">
        <v>419</v>
      </c>
      <c r="E7" s="151" t="s">
        <v>396</v>
      </c>
      <c r="F7" s="149" t="s">
        <v>90</v>
      </c>
      <c r="G7" s="139" t="s">
        <v>420</v>
      </c>
      <c r="H7" s="152" t="s">
        <v>428</v>
      </c>
    </row>
    <row r="8" spans="1:8" ht="17.5" x14ac:dyDescent="0.25">
      <c r="A8" s="179"/>
      <c r="B8" s="179"/>
      <c r="C8" s="151">
        <v>2020233225</v>
      </c>
      <c r="D8" s="151" t="s">
        <v>421</v>
      </c>
      <c r="E8" s="151" t="s">
        <v>396</v>
      </c>
      <c r="F8" s="149" t="s">
        <v>90</v>
      </c>
      <c r="G8" s="139" t="s">
        <v>420</v>
      </c>
      <c r="H8" s="152" t="s">
        <v>429</v>
      </c>
    </row>
    <row r="9" spans="1:8" ht="17.5" x14ac:dyDescent="0.25">
      <c r="A9" s="179"/>
      <c r="B9" s="179"/>
      <c r="C9" s="151">
        <v>2020233238</v>
      </c>
      <c r="D9" s="151" t="s">
        <v>422</v>
      </c>
      <c r="E9" s="151" t="s">
        <v>396</v>
      </c>
      <c r="F9" s="149" t="s">
        <v>90</v>
      </c>
      <c r="G9" s="139" t="s">
        <v>420</v>
      </c>
      <c r="H9" s="152" t="s">
        <v>429</v>
      </c>
    </row>
    <row r="10" spans="1:8" ht="17.5" x14ac:dyDescent="0.25">
      <c r="A10" s="179"/>
      <c r="B10" s="179">
        <v>20212331</v>
      </c>
      <c r="C10" s="178">
        <v>2021233117</v>
      </c>
      <c r="D10" s="178" t="s">
        <v>423</v>
      </c>
      <c r="E10" s="151" t="s">
        <v>424</v>
      </c>
      <c r="F10" s="149" t="s">
        <v>90</v>
      </c>
      <c r="G10" s="139" t="s">
        <v>434</v>
      </c>
      <c r="H10" s="151" t="s">
        <v>430</v>
      </c>
    </row>
    <row r="11" spans="1:8" ht="17.5" x14ac:dyDescent="0.25">
      <c r="A11" s="179"/>
      <c r="B11" s="179"/>
      <c r="C11" s="178"/>
      <c r="D11" s="178"/>
      <c r="E11" s="151" t="s">
        <v>424</v>
      </c>
      <c r="F11" s="149" t="s">
        <v>90</v>
      </c>
      <c r="G11" s="151">
        <v>5.6</v>
      </c>
      <c r="H11" s="151" t="s">
        <v>431</v>
      </c>
    </row>
    <row r="12" spans="1:8" ht="17.5" x14ac:dyDescent="0.25">
      <c r="A12" s="179"/>
      <c r="B12" s="179"/>
      <c r="C12" s="178">
        <v>2021233113</v>
      </c>
      <c r="D12" s="178" t="s">
        <v>425</v>
      </c>
      <c r="E12" s="151" t="s">
        <v>424</v>
      </c>
      <c r="F12" s="149" t="s">
        <v>90</v>
      </c>
      <c r="G12" s="139" t="s">
        <v>434</v>
      </c>
      <c r="H12" s="151" t="s">
        <v>432</v>
      </c>
    </row>
    <row r="13" spans="1:8" ht="17.5" x14ac:dyDescent="0.25">
      <c r="A13" s="179"/>
      <c r="B13" s="179"/>
      <c r="C13" s="178"/>
      <c r="D13" s="178"/>
      <c r="E13" s="151" t="s">
        <v>424</v>
      </c>
      <c r="F13" s="149" t="s">
        <v>90</v>
      </c>
      <c r="G13" s="151">
        <v>5.6</v>
      </c>
      <c r="H13" s="151" t="s">
        <v>430</v>
      </c>
    </row>
    <row r="14" spans="1:8" ht="17.5" x14ac:dyDescent="0.25">
      <c r="A14" s="179"/>
      <c r="B14" s="152">
        <v>20212332</v>
      </c>
      <c r="C14" s="151">
        <v>2021233229</v>
      </c>
      <c r="D14" s="151" t="s">
        <v>426</v>
      </c>
      <c r="E14" s="151" t="s">
        <v>424</v>
      </c>
      <c r="F14" s="149" t="s">
        <v>90</v>
      </c>
      <c r="G14" s="151">
        <v>5.6</v>
      </c>
      <c r="H14" s="151" t="s">
        <v>433</v>
      </c>
    </row>
  </sheetData>
  <mergeCells count="9">
    <mergeCell ref="A1:H1"/>
    <mergeCell ref="B6:B9"/>
    <mergeCell ref="B3:H4"/>
    <mergeCell ref="D10:D11"/>
    <mergeCell ref="D12:D13"/>
    <mergeCell ref="B10:B13"/>
    <mergeCell ref="C10:C11"/>
    <mergeCell ref="C12:C13"/>
    <mergeCell ref="A6:A14"/>
  </mergeCells>
  <phoneticPr fontId="33" type="noConversion"/>
  <pageMargins left="0.7" right="0.7" top="0.75" bottom="0.75" header="0.3" footer="0.3"/>
  <ignoredErrors>
    <ignoredError sqref="G6:G9 G10:G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4"/>
  <sheetViews>
    <sheetView zoomScale="80" zoomScaleNormal="80" workbookViewId="0">
      <selection activeCell="A3" sqref="A3:A11"/>
    </sheetView>
  </sheetViews>
  <sheetFormatPr defaultColWidth="9" defaultRowHeight="14" x14ac:dyDescent="0.25"/>
  <cols>
    <col min="1" max="1" width="20" style="21" bestFit="1" customWidth="1"/>
    <col min="2" max="2" width="6.1796875" style="25" customWidth="1"/>
    <col min="3" max="3" width="11.453125" style="21" customWidth="1"/>
    <col min="4" max="4" width="10" style="21" customWidth="1"/>
    <col min="5" max="13" width="9" style="21"/>
    <col min="14" max="14" width="9.08984375" style="21" bestFit="1" customWidth="1"/>
    <col min="15" max="15" width="9.08984375" style="21" customWidth="1"/>
    <col min="16" max="16" width="17.08984375" style="21" customWidth="1"/>
    <col min="17" max="17" width="39.7265625" style="21" bestFit="1" customWidth="1"/>
    <col min="18" max="18" width="87.36328125" style="21" customWidth="1"/>
    <col min="19" max="16384" width="9" style="21"/>
  </cols>
  <sheetData>
    <row r="1" spans="1:23" s="9" customFormat="1" ht="23" x14ac:dyDescent="0.25">
      <c r="A1" s="217" t="s">
        <v>41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30"/>
      <c r="T1" s="30"/>
    </row>
    <row r="2" spans="1:23" s="24" customFormat="1" ht="63" x14ac:dyDescent="0.25">
      <c r="A2" s="11" t="s">
        <v>16</v>
      </c>
      <c r="B2" s="11" t="s">
        <v>17</v>
      </c>
      <c r="C2" s="11" t="s">
        <v>18</v>
      </c>
      <c r="D2" s="26" t="s">
        <v>42</v>
      </c>
      <c r="E2" s="26" t="s">
        <v>43</v>
      </c>
      <c r="F2" s="26" t="s">
        <v>44</v>
      </c>
      <c r="G2" s="26" t="s">
        <v>45</v>
      </c>
      <c r="H2" s="26" t="s">
        <v>46</v>
      </c>
      <c r="I2" s="26" t="s">
        <v>47</v>
      </c>
      <c r="J2" s="26" t="s">
        <v>48</v>
      </c>
      <c r="K2" s="26" t="s">
        <v>49</v>
      </c>
      <c r="L2" s="26" t="s">
        <v>50</v>
      </c>
      <c r="M2" s="26" t="s">
        <v>51</v>
      </c>
      <c r="N2" s="26" t="s">
        <v>52</v>
      </c>
      <c r="O2" s="29" t="s">
        <v>53</v>
      </c>
      <c r="P2" s="26" t="s">
        <v>54</v>
      </c>
      <c r="Q2" s="11" t="s">
        <v>23</v>
      </c>
      <c r="R2" s="11" t="s">
        <v>55</v>
      </c>
      <c r="S2" s="31"/>
    </row>
    <row r="3" spans="1:23" s="9" customFormat="1" ht="15.65" customHeight="1" x14ac:dyDescent="0.25">
      <c r="A3" s="220" t="s">
        <v>1</v>
      </c>
      <c r="B3" s="27">
        <v>1</v>
      </c>
      <c r="C3" s="5">
        <v>20212131</v>
      </c>
      <c r="D3" s="5">
        <v>5</v>
      </c>
      <c r="E3" s="5">
        <v>4.2</v>
      </c>
      <c r="F3" s="5">
        <v>5</v>
      </c>
      <c r="G3" s="5">
        <v>5</v>
      </c>
      <c r="H3" s="127">
        <v>5</v>
      </c>
      <c r="I3" s="127">
        <v>5</v>
      </c>
      <c r="J3" s="127">
        <v>4.8</v>
      </c>
      <c r="K3" s="127">
        <v>5</v>
      </c>
      <c r="L3" s="127">
        <v>4.2</v>
      </c>
      <c r="M3" s="127">
        <v>5</v>
      </c>
      <c r="N3" s="147">
        <f>SUM(D3:M3)</f>
        <v>48.2</v>
      </c>
      <c r="O3" s="147">
        <f>AVERAGE(D3:M3)</f>
        <v>4.82</v>
      </c>
      <c r="P3" s="5">
        <f>RANK(O3,$O$3:$O$11,0)</f>
        <v>2</v>
      </c>
      <c r="Q3" s="5"/>
      <c r="R3" s="5"/>
      <c r="S3" s="32"/>
    </row>
    <row r="4" spans="1:23" s="9" customFormat="1" ht="17.5" x14ac:dyDescent="0.25">
      <c r="A4" s="221"/>
      <c r="B4" s="27">
        <v>2</v>
      </c>
      <c r="C4" s="5">
        <v>20212132</v>
      </c>
      <c r="D4" s="5">
        <v>5</v>
      </c>
      <c r="E4" s="5">
        <v>4</v>
      </c>
      <c r="F4" s="5">
        <v>5</v>
      </c>
      <c r="G4" s="5">
        <v>4.8</v>
      </c>
      <c r="H4" s="127">
        <v>5</v>
      </c>
      <c r="I4" s="127">
        <v>5</v>
      </c>
      <c r="J4" s="127">
        <v>5</v>
      </c>
      <c r="K4" s="127">
        <v>5</v>
      </c>
      <c r="L4" s="127">
        <v>4</v>
      </c>
      <c r="M4" s="127">
        <v>5</v>
      </c>
      <c r="N4" s="147">
        <f t="shared" ref="N4:N11" si="0">SUM(D4:M4)</f>
        <v>47.8</v>
      </c>
      <c r="O4" s="147">
        <f t="shared" ref="O4:O11" si="1">AVERAGE(D4:M4)</f>
        <v>4.7799999999999994</v>
      </c>
      <c r="P4" s="5">
        <f t="shared" ref="P4:P11" si="2">RANK(O4,$O$3:$O$11,0)</f>
        <v>5</v>
      </c>
      <c r="Q4" s="5"/>
      <c r="R4" s="5"/>
      <c r="S4" s="32"/>
    </row>
    <row r="5" spans="1:23" s="9" customFormat="1" ht="17.5" x14ac:dyDescent="0.25">
      <c r="A5" s="221"/>
      <c r="B5" s="27">
        <v>3</v>
      </c>
      <c r="C5" s="5">
        <v>20212133</v>
      </c>
      <c r="D5" s="5">
        <v>4.8</v>
      </c>
      <c r="E5" s="5">
        <v>5</v>
      </c>
      <c r="F5" s="5">
        <v>4.5999999999999996</v>
      </c>
      <c r="G5" s="5">
        <v>5</v>
      </c>
      <c r="H5" s="127">
        <v>4.8</v>
      </c>
      <c r="I5" s="127">
        <v>5</v>
      </c>
      <c r="J5" s="127">
        <v>4.8</v>
      </c>
      <c r="K5" s="127">
        <v>5</v>
      </c>
      <c r="L5" s="127">
        <v>4</v>
      </c>
      <c r="M5" s="127">
        <v>5</v>
      </c>
      <c r="N5" s="147">
        <f t="shared" si="0"/>
        <v>48</v>
      </c>
      <c r="O5" s="147">
        <f t="shared" si="1"/>
        <v>4.8</v>
      </c>
      <c r="P5" s="5">
        <f t="shared" si="2"/>
        <v>4</v>
      </c>
      <c r="Q5" s="5"/>
      <c r="R5" s="5"/>
      <c r="S5" s="32"/>
    </row>
    <row r="6" spans="1:23" s="9" customFormat="1" ht="17.5" x14ac:dyDescent="0.25">
      <c r="A6" s="221"/>
      <c r="B6" s="27">
        <v>4</v>
      </c>
      <c r="C6" s="5">
        <v>20212134</v>
      </c>
      <c r="D6" s="5">
        <v>5</v>
      </c>
      <c r="E6" s="5">
        <v>4</v>
      </c>
      <c r="F6" s="5">
        <v>5</v>
      </c>
      <c r="G6" s="5">
        <v>4.2</v>
      </c>
      <c r="H6" s="127">
        <v>5</v>
      </c>
      <c r="I6" s="127">
        <v>5</v>
      </c>
      <c r="J6" s="127">
        <v>5</v>
      </c>
      <c r="K6" s="127">
        <v>5</v>
      </c>
      <c r="L6" s="127">
        <v>5</v>
      </c>
      <c r="M6" s="127">
        <v>5</v>
      </c>
      <c r="N6" s="147">
        <f t="shared" si="0"/>
        <v>48.2</v>
      </c>
      <c r="O6" s="147">
        <f t="shared" si="1"/>
        <v>4.82</v>
      </c>
      <c r="P6" s="5">
        <f t="shared" si="2"/>
        <v>2</v>
      </c>
      <c r="Q6" s="5"/>
      <c r="R6" s="5"/>
      <c r="S6" s="32"/>
    </row>
    <row r="7" spans="1:23" s="9" customFormat="1" ht="17.5" x14ac:dyDescent="0.25">
      <c r="A7" s="221"/>
      <c r="B7" s="27">
        <v>5</v>
      </c>
      <c r="C7" s="5">
        <v>20212135</v>
      </c>
      <c r="D7" s="5">
        <v>4.8</v>
      </c>
      <c r="E7" s="5">
        <v>3</v>
      </c>
      <c r="F7" s="5">
        <v>5</v>
      </c>
      <c r="G7" s="5">
        <v>4</v>
      </c>
      <c r="H7" s="127">
        <v>5</v>
      </c>
      <c r="I7" s="127">
        <v>5</v>
      </c>
      <c r="J7" s="127">
        <v>4.8</v>
      </c>
      <c r="K7" s="127">
        <v>5</v>
      </c>
      <c r="L7" s="127">
        <v>5</v>
      </c>
      <c r="M7" s="127">
        <v>5</v>
      </c>
      <c r="N7" s="147">
        <f t="shared" si="0"/>
        <v>46.6</v>
      </c>
      <c r="O7" s="147">
        <f t="shared" si="1"/>
        <v>4.66</v>
      </c>
      <c r="P7" s="5">
        <f t="shared" si="2"/>
        <v>8</v>
      </c>
      <c r="Q7" s="5"/>
      <c r="R7" s="5"/>
      <c r="S7" s="32"/>
    </row>
    <row r="8" spans="1:23" s="9" customFormat="1" ht="17.5" x14ac:dyDescent="0.25">
      <c r="A8" s="221"/>
      <c r="B8" s="27">
        <v>6</v>
      </c>
      <c r="C8" s="5">
        <v>20212136</v>
      </c>
      <c r="D8" s="5">
        <v>5</v>
      </c>
      <c r="E8" s="5">
        <v>5</v>
      </c>
      <c r="F8" s="5">
        <v>4</v>
      </c>
      <c r="G8" s="5">
        <v>4</v>
      </c>
      <c r="H8" s="127">
        <v>5</v>
      </c>
      <c r="I8" s="127">
        <v>5</v>
      </c>
      <c r="J8" s="127">
        <v>4.8</v>
      </c>
      <c r="K8" s="127">
        <v>5</v>
      </c>
      <c r="L8" s="127">
        <v>4.2</v>
      </c>
      <c r="M8" s="127">
        <v>5</v>
      </c>
      <c r="N8" s="147">
        <f t="shared" si="0"/>
        <v>47</v>
      </c>
      <c r="O8" s="147">
        <f t="shared" si="1"/>
        <v>4.7</v>
      </c>
      <c r="P8" s="5">
        <f t="shared" si="2"/>
        <v>7</v>
      </c>
      <c r="Q8" s="5"/>
      <c r="R8" s="5"/>
    </row>
    <row r="9" spans="1:23" s="9" customFormat="1" ht="17.5" x14ac:dyDescent="0.25">
      <c r="A9" s="221"/>
      <c r="B9" s="27">
        <v>7</v>
      </c>
      <c r="C9" s="5">
        <v>20212137</v>
      </c>
      <c r="D9" s="5">
        <v>4.8</v>
      </c>
      <c r="E9" s="5">
        <v>4</v>
      </c>
      <c r="F9" s="5">
        <v>5</v>
      </c>
      <c r="G9" s="5">
        <v>4</v>
      </c>
      <c r="H9" s="127">
        <v>5</v>
      </c>
      <c r="I9" s="127">
        <v>5</v>
      </c>
      <c r="J9" s="127">
        <v>4.0999999999999996</v>
      </c>
      <c r="K9" s="127">
        <v>4.5999999999999996</v>
      </c>
      <c r="L9" s="127">
        <v>2.4</v>
      </c>
      <c r="M9" s="127">
        <v>5</v>
      </c>
      <c r="N9" s="147">
        <f t="shared" si="0"/>
        <v>43.9</v>
      </c>
      <c r="O9" s="147">
        <f t="shared" si="1"/>
        <v>4.3899999999999997</v>
      </c>
      <c r="P9" s="5">
        <f t="shared" si="2"/>
        <v>9</v>
      </c>
      <c r="Q9" s="5"/>
      <c r="R9" s="5"/>
    </row>
    <row r="10" spans="1:23" s="9" customFormat="1" ht="17.5" x14ac:dyDescent="0.25">
      <c r="A10" s="221"/>
      <c r="B10" s="27">
        <v>8</v>
      </c>
      <c r="C10" s="5">
        <v>20212138</v>
      </c>
      <c r="D10" s="5">
        <v>4.8</v>
      </c>
      <c r="E10" s="5">
        <v>5</v>
      </c>
      <c r="F10" s="5">
        <v>4.8</v>
      </c>
      <c r="G10" s="5">
        <v>5</v>
      </c>
      <c r="H10" s="127">
        <v>4.8</v>
      </c>
      <c r="I10" s="127">
        <v>5</v>
      </c>
      <c r="J10" s="127">
        <v>4.5999999999999996</v>
      </c>
      <c r="K10" s="127">
        <v>5</v>
      </c>
      <c r="L10" s="127">
        <v>4.4000000000000004</v>
      </c>
      <c r="M10" s="127">
        <v>5</v>
      </c>
      <c r="N10" s="147">
        <f t="shared" si="0"/>
        <v>48.4</v>
      </c>
      <c r="O10" s="147">
        <f t="shared" si="1"/>
        <v>4.84</v>
      </c>
      <c r="P10" s="5">
        <f t="shared" si="2"/>
        <v>1</v>
      </c>
      <c r="Q10" s="5"/>
      <c r="R10" s="5"/>
    </row>
    <row r="11" spans="1:23" s="9" customFormat="1" ht="17.5" x14ac:dyDescent="0.25">
      <c r="A11" s="221"/>
      <c r="B11" s="27">
        <v>9</v>
      </c>
      <c r="C11" s="5">
        <v>20213131</v>
      </c>
      <c r="D11" s="5">
        <v>5</v>
      </c>
      <c r="E11" s="5">
        <v>4</v>
      </c>
      <c r="F11" s="5">
        <v>5</v>
      </c>
      <c r="G11" s="5">
        <v>5</v>
      </c>
      <c r="H11" s="127">
        <v>5</v>
      </c>
      <c r="I11" s="127">
        <v>5</v>
      </c>
      <c r="J11" s="127">
        <v>4.5</v>
      </c>
      <c r="K11" s="127">
        <v>5</v>
      </c>
      <c r="L11" s="127">
        <v>4.2</v>
      </c>
      <c r="M11" s="127">
        <v>5</v>
      </c>
      <c r="N11" s="147">
        <f t="shared" si="0"/>
        <v>47.7</v>
      </c>
      <c r="O11" s="147">
        <f t="shared" si="1"/>
        <v>4.7700000000000005</v>
      </c>
      <c r="P11" s="5">
        <f t="shared" si="2"/>
        <v>6</v>
      </c>
      <c r="Q11" s="5"/>
      <c r="R11" s="5"/>
    </row>
    <row r="12" spans="1:23" s="10" customFormat="1" ht="17.5" x14ac:dyDescent="0.25">
      <c r="A12" s="222" t="s">
        <v>2</v>
      </c>
      <c r="B12" s="27">
        <v>10</v>
      </c>
      <c r="C12" s="5">
        <v>20212431</v>
      </c>
      <c r="D12" s="135" t="s">
        <v>56</v>
      </c>
      <c r="E12" s="135" t="s">
        <v>56</v>
      </c>
      <c r="F12" s="135">
        <v>5</v>
      </c>
      <c r="G12" s="136">
        <v>5</v>
      </c>
      <c r="H12" s="135">
        <v>5</v>
      </c>
      <c r="I12" s="135">
        <v>5</v>
      </c>
      <c r="J12" s="135">
        <v>5</v>
      </c>
      <c r="K12" s="135">
        <v>5</v>
      </c>
      <c r="L12" s="135">
        <v>5</v>
      </c>
      <c r="M12" s="136">
        <v>5</v>
      </c>
      <c r="N12" s="135">
        <f>SUM(D12:M12)</f>
        <v>40</v>
      </c>
      <c r="O12" s="98">
        <f>AVERAGE(D12:M12)</f>
        <v>5</v>
      </c>
      <c r="P12" s="135">
        <f>RANK(O12,$O$12:$O$25,0)</f>
        <v>1</v>
      </c>
      <c r="Q12" s="135"/>
      <c r="R12" s="135"/>
      <c r="S12" s="33"/>
      <c r="T12" s="33"/>
      <c r="U12" s="33"/>
      <c r="V12" s="33"/>
      <c r="W12" s="33"/>
    </row>
    <row r="13" spans="1:23" s="10" customFormat="1" ht="17.5" x14ac:dyDescent="0.25">
      <c r="A13" s="222"/>
      <c r="B13" s="27">
        <v>11</v>
      </c>
      <c r="C13" s="5">
        <v>20212432</v>
      </c>
      <c r="D13" s="135" t="s">
        <v>56</v>
      </c>
      <c r="E13" s="135" t="s">
        <v>56</v>
      </c>
      <c r="F13" s="134">
        <v>5</v>
      </c>
      <c r="G13" s="112">
        <v>5</v>
      </c>
      <c r="H13" s="135">
        <v>5</v>
      </c>
      <c r="I13" s="135">
        <v>4.5</v>
      </c>
      <c r="J13" s="135">
        <v>5</v>
      </c>
      <c r="K13" s="135">
        <v>5</v>
      </c>
      <c r="L13" s="134">
        <v>5</v>
      </c>
      <c r="M13" s="112">
        <v>5</v>
      </c>
      <c r="N13" s="135">
        <f t="shared" ref="N13:N25" si="3">SUM(D13:M13)</f>
        <v>39.5</v>
      </c>
      <c r="O13" s="98">
        <f t="shared" ref="O13:O25" si="4">AVERAGE(D13:M13)</f>
        <v>4.9375</v>
      </c>
      <c r="P13" s="135">
        <f t="shared" ref="P13:P24" si="5">RANK(O13,$O$12:$O$25,0)</f>
        <v>10</v>
      </c>
      <c r="Q13" s="135"/>
      <c r="R13" s="135" t="s">
        <v>327</v>
      </c>
      <c r="S13" s="33"/>
      <c r="T13" s="33"/>
      <c r="U13" s="33"/>
      <c r="V13" s="33"/>
      <c r="W13" s="33"/>
    </row>
    <row r="14" spans="1:23" s="10" customFormat="1" ht="17.5" x14ac:dyDescent="0.25">
      <c r="A14" s="222"/>
      <c r="B14" s="27">
        <v>12</v>
      </c>
      <c r="C14" s="5">
        <v>20212433</v>
      </c>
      <c r="D14" s="135" t="s">
        <v>56</v>
      </c>
      <c r="E14" s="135" t="s">
        <v>56</v>
      </c>
      <c r="F14" s="134" t="s">
        <v>56</v>
      </c>
      <c r="G14" s="112" t="s">
        <v>56</v>
      </c>
      <c r="H14" s="135">
        <v>5</v>
      </c>
      <c r="I14" s="135">
        <v>5</v>
      </c>
      <c r="J14" s="135">
        <v>5</v>
      </c>
      <c r="K14" s="135">
        <v>5</v>
      </c>
      <c r="L14" s="135">
        <v>5</v>
      </c>
      <c r="M14" s="136">
        <v>5</v>
      </c>
      <c r="N14" s="135">
        <f t="shared" si="3"/>
        <v>30</v>
      </c>
      <c r="O14" s="98">
        <f t="shared" si="4"/>
        <v>5</v>
      </c>
      <c r="P14" s="135">
        <f t="shared" si="5"/>
        <v>1</v>
      </c>
      <c r="Q14" s="135" t="s">
        <v>328</v>
      </c>
      <c r="R14" s="135"/>
      <c r="S14" s="33"/>
      <c r="T14" s="33"/>
      <c r="U14" s="33"/>
      <c r="V14" s="33"/>
      <c r="W14" s="33"/>
    </row>
    <row r="15" spans="1:23" s="10" customFormat="1" ht="17.5" x14ac:dyDescent="0.25">
      <c r="A15" s="222"/>
      <c r="B15" s="27">
        <v>13</v>
      </c>
      <c r="C15" s="5">
        <v>20212434</v>
      </c>
      <c r="D15" s="135" t="s">
        <v>56</v>
      </c>
      <c r="E15" s="135" t="s">
        <v>56</v>
      </c>
      <c r="F15" s="134">
        <v>5</v>
      </c>
      <c r="G15" s="112">
        <v>5</v>
      </c>
      <c r="H15" s="135">
        <v>5</v>
      </c>
      <c r="I15" s="135">
        <v>5</v>
      </c>
      <c r="J15" s="135">
        <v>5</v>
      </c>
      <c r="K15" s="135">
        <v>5</v>
      </c>
      <c r="L15" s="134" t="s">
        <v>56</v>
      </c>
      <c r="M15" s="112" t="s">
        <v>56</v>
      </c>
      <c r="N15" s="135">
        <f t="shared" si="3"/>
        <v>30</v>
      </c>
      <c r="O15" s="98">
        <f t="shared" si="4"/>
        <v>5</v>
      </c>
      <c r="P15" s="135">
        <f t="shared" si="5"/>
        <v>1</v>
      </c>
      <c r="Q15" s="135" t="s">
        <v>150</v>
      </c>
      <c r="R15" s="135"/>
      <c r="S15" s="33"/>
      <c r="T15" s="33"/>
      <c r="U15" s="33"/>
      <c r="V15" s="33"/>
      <c r="W15" s="33"/>
    </row>
    <row r="16" spans="1:23" s="10" customFormat="1" ht="17.5" x14ac:dyDescent="0.25">
      <c r="A16" s="222"/>
      <c r="B16" s="27">
        <v>14</v>
      </c>
      <c r="C16" s="5">
        <v>20212435</v>
      </c>
      <c r="D16" s="135" t="s">
        <v>56</v>
      </c>
      <c r="E16" s="135" t="s">
        <v>56</v>
      </c>
      <c r="F16" s="134">
        <v>5</v>
      </c>
      <c r="G16" s="112">
        <v>5</v>
      </c>
      <c r="H16" s="135">
        <v>5</v>
      </c>
      <c r="I16" s="135">
        <v>5</v>
      </c>
      <c r="J16" s="135">
        <v>5</v>
      </c>
      <c r="K16" s="135">
        <v>5</v>
      </c>
      <c r="L16" s="135">
        <v>5</v>
      </c>
      <c r="M16" s="136">
        <v>5</v>
      </c>
      <c r="N16" s="135">
        <f t="shared" si="3"/>
        <v>40</v>
      </c>
      <c r="O16" s="98">
        <f t="shared" si="4"/>
        <v>5</v>
      </c>
      <c r="P16" s="135">
        <f t="shared" si="5"/>
        <v>1</v>
      </c>
      <c r="Q16" s="135"/>
      <c r="R16" s="135"/>
      <c r="S16" s="33"/>
      <c r="T16" s="33"/>
      <c r="U16" s="33"/>
      <c r="V16" s="33"/>
      <c r="W16" s="33"/>
    </row>
    <row r="17" spans="1:23" s="10" customFormat="1" ht="17.5" x14ac:dyDescent="0.25">
      <c r="A17" s="222"/>
      <c r="B17" s="27">
        <v>15</v>
      </c>
      <c r="C17" s="5">
        <v>20212531</v>
      </c>
      <c r="D17" s="135" t="s">
        <v>56</v>
      </c>
      <c r="E17" s="135" t="s">
        <v>56</v>
      </c>
      <c r="F17" s="134">
        <v>5</v>
      </c>
      <c r="G17" s="112">
        <v>5</v>
      </c>
      <c r="H17" s="135">
        <v>5</v>
      </c>
      <c r="I17" s="135">
        <v>5</v>
      </c>
      <c r="J17" s="135">
        <v>5</v>
      </c>
      <c r="K17" s="135">
        <v>5</v>
      </c>
      <c r="L17" s="134">
        <v>5</v>
      </c>
      <c r="M17" s="112">
        <v>5</v>
      </c>
      <c r="N17" s="135">
        <f t="shared" si="3"/>
        <v>40</v>
      </c>
      <c r="O17" s="98">
        <f t="shared" si="4"/>
        <v>5</v>
      </c>
      <c r="P17" s="135">
        <f t="shared" si="5"/>
        <v>1</v>
      </c>
      <c r="Q17" s="135"/>
      <c r="R17" s="135"/>
      <c r="S17" s="33"/>
      <c r="T17" s="33"/>
      <c r="U17" s="33"/>
      <c r="V17" s="33"/>
      <c r="W17" s="33"/>
    </row>
    <row r="18" spans="1:23" s="10" customFormat="1" ht="17.5" x14ac:dyDescent="0.25">
      <c r="A18" s="222"/>
      <c r="B18" s="27">
        <v>16</v>
      </c>
      <c r="C18" s="5">
        <v>20212532</v>
      </c>
      <c r="D18" s="135" t="s">
        <v>56</v>
      </c>
      <c r="E18" s="135" t="s">
        <v>56</v>
      </c>
      <c r="F18" s="134">
        <v>5</v>
      </c>
      <c r="G18" s="112">
        <v>5</v>
      </c>
      <c r="H18" s="135">
        <v>5</v>
      </c>
      <c r="I18" s="135">
        <v>5</v>
      </c>
      <c r="J18" s="135">
        <v>5</v>
      </c>
      <c r="K18" s="135">
        <v>5</v>
      </c>
      <c r="L18" s="135">
        <v>5</v>
      </c>
      <c r="M18" s="136">
        <v>5</v>
      </c>
      <c r="N18" s="135">
        <f t="shared" si="3"/>
        <v>40</v>
      </c>
      <c r="O18" s="98">
        <f t="shared" si="4"/>
        <v>5</v>
      </c>
      <c r="P18" s="135">
        <f t="shared" si="5"/>
        <v>1</v>
      </c>
      <c r="Q18" s="135"/>
      <c r="R18" s="135"/>
      <c r="S18" s="33"/>
      <c r="T18" s="33"/>
      <c r="U18" s="33"/>
      <c r="V18" s="33"/>
      <c r="W18" s="33"/>
    </row>
    <row r="19" spans="1:23" s="10" customFormat="1" ht="17.5" x14ac:dyDescent="0.25">
      <c r="A19" s="222"/>
      <c r="B19" s="27">
        <v>17</v>
      </c>
      <c r="C19" s="5">
        <v>20212533</v>
      </c>
      <c r="D19" s="135" t="s">
        <v>56</v>
      </c>
      <c r="E19" s="135" t="s">
        <v>56</v>
      </c>
      <c r="F19" s="134">
        <v>5</v>
      </c>
      <c r="G19" s="112">
        <v>5</v>
      </c>
      <c r="H19" s="135">
        <v>5</v>
      </c>
      <c r="I19" s="135">
        <v>5</v>
      </c>
      <c r="J19" s="135">
        <v>5</v>
      </c>
      <c r="K19" s="135">
        <v>5</v>
      </c>
      <c r="L19" s="134">
        <v>5</v>
      </c>
      <c r="M19" s="112">
        <v>5</v>
      </c>
      <c r="N19" s="135">
        <f t="shared" si="3"/>
        <v>40</v>
      </c>
      <c r="O19" s="98">
        <f t="shared" si="4"/>
        <v>5</v>
      </c>
      <c r="P19" s="135">
        <f t="shared" si="5"/>
        <v>1</v>
      </c>
      <c r="Q19" s="135"/>
      <c r="R19" s="135"/>
      <c r="S19" s="33"/>
      <c r="T19" s="33"/>
      <c r="U19" s="33"/>
      <c r="V19" s="33"/>
      <c r="W19" s="33"/>
    </row>
    <row r="20" spans="1:23" s="10" customFormat="1" ht="17.5" x14ac:dyDescent="0.25">
      <c r="A20" s="222"/>
      <c r="B20" s="27">
        <v>18</v>
      </c>
      <c r="C20" s="5">
        <v>20212534</v>
      </c>
      <c r="D20" s="135" t="s">
        <v>56</v>
      </c>
      <c r="E20" s="135" t="s">
        <v>56</v>
      </c>
      <c r="F20" s="134" t="s">
        <v>56</v>
      </c>
      <c r="G20" s="112" t="s">
        <v>56</v>
      </c>
      <c r="H20" s="135">
        <v>5</v>
      </c>
      <c r="I20" s="135">
        <v>5</v>
      </c>
      <c r="J20" s="135">
        <v>5</v>
      </c>
      <c r="K20" s="135">
        <v>5</v>
      </c>
      <c r="L20" s="135">
        <v>5</v>
      </c>
      <c r="M20" s="136">
        <v>5</v>
      </c>
      <c r="N20" s="135">
        <f t="shared" si="3"/>
        <v>30</v>
      </c>
      <c r="O20" s="98">
        <f t="shared" si="4"/>
        <v>5</v>
      </c>
      <c r="P20" s="135">
        <f t="shared" si="5"/>
        <v>1</v>
      </c>
      <c r="Q20" s="135" t="s">
        <v>328</v>
      </c>
      <c r="R20" s="135"/>
      <c r="S20" s="33"/>
      <c r="T20" s="33"/>
      <c r="U20" s="33"/>
      <c r="V20" s="33"/>
      <c r="W20" s="33"/>
    </row>
    <row r="21" spans="1:23" s="10" customFormat="1" ht="17.5" x14ac:dyDescent="0.25">
      <c r="A21" s="222"/>
      <c r="B21" s="27">
        <v>19</v>
      </c>
      <c r="C21" s="5">
        <v>20212535</v>
      </c>
      <c r="D21" s="135" t="s">
        <v>56</v>
      </c>
      <c r="E21" s="135" t="s">
        <v>56</v>
      </c>
      <c r="F21" s="134">
        <v>5</v>
      </c>
      <c r="G21" s="112">
        <v>4</v>
      </c>
      <c r="H21" s="135">
        <v>5</v>
      </c>
      <c r="I21" s="135">
        <v>5</v>
      </c>
      <c r="J21" s="135">
        <v>5</v>
      </c>
      <c r="K21" s="135">
        <v>5</v>
      </c>
      <c r="L21" s="134">
        <v>5</v>
      </c>
      <c r="M21" s="112">
        <v>5</v>
      </c>
      <c r="N21" s="135">
        <f t="shared" si="3"/>
        <v>39</v>
      </c>
      <c r="O21" s="98">
        <f t="shared" si="4"/>
        <v>4.875</v>
      </c>
      <c r="P21" s="135">
        <f t="shared" si="5"/>
        <v>12</v>
      </c>
      <c r="Q21" s="135"/>
      <c r="R21" s="135" t="s">
        <v>329</v>
      </c>
      <c r="S21" s="33"/>
      <c r="T21" s="33"/>
      <c r="U21" s="33"/>
      <c r="V21" s="33"/>
      <c r="W21" s="33"/>
    </row>
    <row r="22" spans="1:23" s="10" customFormat="1" ht="18" customHeight="1" x14ac:dyDescent="0.25">
      <c r="A22" s="222"/>
      <c r="B22" s="27">
        <v>20</v>
      </c>
      <c r="C22" s="5">
        <v>20212631</v>
      </c>
      <c r="D22" s="135" t="s">
        <v>56</v>
      </c>
      <c r="E22" s="135" t="s">
        <v>56</v>
      </c>
      <c r="F22" s="135">
        <v>5</v>
      </c>
      <c r="G22" s="136">
        <v>5</v>
      </c>
      <c r="H22" s="135">
        <v>5</v>
      </c>
      <c r="I22" s="135">
        <v>3</v>
      </c>
      <c r="J22" s="135">
        <v>5</v>
      </c>
      <c r="K22" s="135">
        <v>3.5</v>
      </c>
      <c r="L22" s="135">
        <v>5</v>
      </c>
      <c r="M22" s="136">
        <v>5</v>
      </c>
      <c r="N22" s="135">
        <f t="shared" si="3"/>
        <v>36.5</v>
      </c>
      <c r="O22" s="98">
        <f t="shared" si="4"/>
        <v>4.5625</v>
      </c>
      <c r="P22" s="135">
        <f t="shared" si="5"/>
        <v>14</v>
      </c>
      <c r="Q22" s="135"/>
      <c r="R22" s="135" t="s">
        <v>330</v>
      </c>
      <c r="S22" s="33"/>
      <c r="T22" s="33"/>
      <c r="U22" s="33"/>
      <c r="V22" s="33"/>
      <c r="W22" s="33"/>
    </row>
    <row r="23" spans="1:23" s="10" customFormat="1" ht="17.5" x14ac:dyDescent="0.25">
      <c r="A23" s="222"/>
      <c r="B23" s="27">
        <v>21</v>
      </c>
      <c r="C23" s="5">
        <v>20212632</v>
      </c>
      <c r="D23" s="135" t="s">
        <v>56</v>
      </c>
      <c r="E23" s="135" t="s">
        <v>56</v>
      </c>
      <c r="F23" s="134">
        <v>5</v>
      </c>
      <c r="G23" s="112">
        <v>5</v>
      </c>
      <c r="H23" s="135">
        <v>5</v>
      </c>
      <c r="I23" s="135">
        <v>5</v>
      </c>
      <c r="J23" s="135">
        <v>5</v>
      </c>
      <c r="K23" s="135">
        <v>4.5</v>
      </c>
      <c r="L23" s="134">
        <v>5</v>
      </c>
      <c r="M23" s="112">
        <v>5</v>
      </c>
      <c r="N23" s="135">
        <f t="shared" si="3"/>
        <v>39.5</v>
      </c>
      <c r="O23" s="98">
        <f t="shared" si="4"/>
        <v>4.9375</v>
      </c>
      <c r="P23" s="135">
        <f t="shared" si="5"/>
        <v>10</v>
      </c>
      <c r="Q23" s="135"/>
      <c r="R23" s="135" t="s">
        <v>331</v>
      </c>
      <c r="S23" s="33"/>
      <c r="T23" s="33"/>
      <c r="U23" s="33"/>
      <c r="V23" s="33"/>
      <c r="W23" s="33"/>
    </row>
    <row r="24" spans="1:23" s="10" customFormat="1" ht="17.5" x14ac:dyDescent="0.25">
      <c r="A24" s="222"/>
      <c r="B24" s="27">
        <v>22</v>
      </c>
      <c r="C24" s="5">
        <v>20212633</v>
      </c>
      <c r="D24" s="135" t="s">
        <v>56</v>
      </c>
      <c r="E24" s="135" t="s">
        <v>56</v>
      </c>
      <c r="F24" s="134">
        <v>5</v>
      </c>
      <c r="G24" s="112">
        <v>4.5</v>
      </c>
      <c r="H24" s="135">
        <v>5</v>
      </c>
      <c r="I24" s="135">
        <v>5</v>
      </c>
      <c r="J24" s="135">
        <v>5</v>
      </c>
      <c r="K24" s="135">
        <v>4.5</v>
      </c>
      <c r="L24" s="135" t="s">
        <v>56</v>
      </c>
      <c r="M24" s="136" t="s">
        <v>56</v>
      </c>
      <c r="N24" s="135">
        <f t="shared" si="3"/>
        <v>29</v>
      </c>
      <c r="O24" s="98">
        <f t="shared" si="4"/>
        <v>4.833333333333333</v>
      </c>
      <c r="P24" s="135">
        <f t="shared" si="5"/>
        <v>13</v>
      </c>
      <c r="Q24" s="135" t="s">
        <v>332</v>
      </c>
      <c r="R24" s="135" t="s">
        <v>333</v>
      </c>
      <c r="S24" s="33"/>
      <c r="T24" s="33"/>
      <c r="U24" s="33"/>
      <c r="V24" s="33"/>
      <c r="W24" s="33"/>
    </row>
    <row r="25" spans="1:23" s="10" customFormat="1" ht="17.5" x14ac:dyDescent="0.25">
      <c r="A25" s="222"/>
      <c r="B25" s="27">
        <v>23</v>
      </c>
      <c r="C25" s="5">
        <v>20212634</v>
      </c>
      <c r="D25" s="135" t="s">
        <v>56</v>
      </c>
      <c r="E25" s="135" t="s">
        <v>56</v>
      </c>
      <c r="F25" s="134">
        <v>5</v>
      </c>
      <c r="G25" s="112">
        <v>5</v>
      </c>
      <c r="H25" s="135">
        <v>5</v>
      </c>
      <c r="I25" s="135">
        <v>5</v>
      </c>
      <c r="J25" s="135">
        <v>5</v>
      </c>
      <c r="K25" s="135">
        <v>5</v>
      </c>
      <c r="L25" s="134">
        <v>5</v>
      </c>
      <c r="M25" s="112">
        <v>5</v>
      </c>
      <c r="N25" s="135">
        <f t="shared" si="3"/>
        <v>40</v>
      </c>
      <c r="O25" s="98">
        <f t="shared" si="4"/>
        <v>5</v>
      </c>
      <c r="P25" s="135">
        <f t="shared" ref="P25" si="6">RANK(O25,$O$4:$O$17,0)</f>
        <v>1</v>
      </c>
      <c r="Q25" s="135"/>
      <c r="R25" s="135"/>
      <c r="S25" s="33"/>
      <c r="T25" s="33"/>
      <c r="U25" s="33"/>
      <c r="V25" s="33"/>
      <c r="W25" s="33"/>
    </row>
    <row r="26" spans="1:23" s="10" customFormat="1" ht="17.5" customHeight="1" x14ac:dyDescent="0.25">
      <c r="A26" s="223" t="s">
        <v>3</v>
      </c>
      <c r="B26" s="27">
        <v>24</v>
      </c>
      <c r="C26" s="140">
        <v>20212731</v>
      </c>
      <c r="D26" s="140" t="s">
        <v>56</v>
      </c>
      <c r="E26" s="140" t="s">
        <v>56</v>
      </c>
      <c r="F26" s="140" t="s">
        <v>56</v>
      </c>
      <c r="G26" s="140" t="s">
        <v>56</v>
      </c>
      <c r="H26" s="140">
        <v>5</v>
      </c>
      <c r="I26" s="140">
        <v>5</v>
      </c>
      <c r="J26" s="140">
        <v>5</v>
      </c>
      <c r="K26" s="140">
        <v>0</v>
      </c>
      <c r="L26" s="140">
        <v>5</v>
      </c>
      <c r="M26" s="140">
        <v>5</v>
      </c>
      <c r="N26" s="140">
        <f>SUM(D26:M26)</f>
        <v>25</v>
      </c>
      <c r="O26" s="156">
        <f>AVERAGE(D26:M26)</f>
        <v>4.166666666666667</v>
      </c>
      <c r="P26" s="140">
        <f>RANK(O26,$O$26:$O$39,0)</f>
        <v>14</v>
      </c>
      <c r="Q26" s="140"/>
      <c r="R26" s="140" t="s">
        <v>380</v>
      </c>
      <c r="S26" s="140" t="s">
        <v>381</v>
      </c>
      <c r="T26" s="33"/>
      <c r="U26" s="33"/>
      <c r="V26" s="33"/>
      <c r="W26" s="33"/>
    </row>
    <row r="27" spans="1:23" s="10" customFormat="1" ht="17.5" customHeight="1" x14ac:dyDescent="0.25">
      <c r="A27" s="223"/>
      <c r="B27" s="27">
        <v>25</v>
      </c>
      <c r="C27" s="140">
        <v>20212831</v>
      </c>
      <c r="D27" s="140" t="s">
        <v>56</v>
      </c>
      <c r="E27" s="140" t="s">
        <v>56</v>
      </c>
      <c r="F27" s="140" t="s">
        <v>56</v>
      </c>
      <c r="G27" s="140" t="s">
        <v>56</v>
      </c>
      <c r="H27" s="140">
        <v>5</v>
      </c>
      <c r="I27" s="140">
        <v>5</v>
      </c>
      <c r="J27" s="140">
        <v>4.8</v>
      </c>
      <c r="K27" s="140">
        <v>5</v>
      </c>
      <c r="L27" s="140">
        <v>5</v>
      </c>
      <c r="M27" s="140">
        <v>5</v>
      </c>
      <c r="N27" s="140">
        <f t="shared" ref="N27:N39" si="7">SUM(D27:M27)</f>
        <v>29.8</v>
      </c>
      <c r="O27" s="156">
        <f t="shared" ref="O27:O39" si="8">AVERAGE(D27:M27)</f>
        <v>4.9666666666666668</v>
      </c>
      <c r="P27" s="140">
        <f t="shared" ref="P27:P39" si="9">RANK(O27,$O$26:$O$39,0)</f>
        <v>8</v>
      </c>
      <c r="Q27" s="140"/>
      <c r="R27" s="140" t="s">
        <v>380</v>
      </c>
      <c r="S27" s="140"/>
    </row>
    <row r="28" spans="1:23" s="10" customFormat="1" ht="17.5" customHeight="1" x14ac:dyDescent="0.25">
      <c r="A28" s="223"/>
      <c r="B28" s="27">
        <v>26</v>
      </c>
      <c r="C28" s="140">
        <v>20212832</v>
      </c>
      <c r="D28" s="140" t="s">
        <v>56</v>
      </c>
      <c r="E28" s="140" t="s">
        <v>56</v>
      </c>
      <c r="F28" s="140" t="s">
        <v>56</v>
      </c>
      <c r="G28" s="140" t="s">
        <v>56</v>
      </c>
      <c r="H28" s="140">
        <v>5</v>
      </c>
      <c r="I28" s="140">
        <v>5</v>
      </c>
      <c r="J28" s="140">
        <v>5</v>
      </c>
      <c r="K28" s="140">
        <v>5</v>
      </c>
      <c r="L28" s="140">
        <v>5</v>
      </c>
      <c r="M28" s="140">
        <v>5</v>
      </c>
      <c r="N28" s="140">
        <f t="shared" si="7"/>
        <v>30</v>
      </c>
      <c r="O28" s="156">
        <f t="shared" si="8"/>
        <v>5</v>
      </c>
      <c r="P28" s="140">
        <f t="shared" si="9"/>
        <v>1</v>
      </c>
      <c r="Q28" s="140"/>
      <c r="R28" s="140" t="s">
        <v>380</v>
      </c>
      <c r="S28" s="140"/>
    </row>
    <row r="29" spans="1:23" s="10" customFormat="1" ht="17.5" customHeight="1" x14ac:dyDescent="0.25">
      <c r="A29" s="223"/>
      <c r="B29" s="27">
        <v>27</v>
      </c>
      <c r="C29" s="140">
        <v>20212931</v>
      </c>
      <c r="D29" s="140" t="s">
        <v>56</v>
      </c>
      <c r="E29" s="140" t="s">
        <v>56</v>
      </c>
      <c r="F29" s="140">
        <v>5</v>
      </c>
      <c r="G29" s="140">
        <v>5</v>
      </c>
      <c r="H29" s="140">
        <v>5</v>
      </c>
      <c r="I29" s="140">
        <v>5</v>
      </c>
      <c r="J29" s="140">
        <v>5</v>
      </c>
      <c r="K29" s="140">
        <v>5</v>
      </c>
      <c r="L29" s="140">
        <v>5</v>
      </c>
      <c r="M29" s="140">
        <v>5</v>
      </c>
      <c r="N29" s="140">
        <f t="shared" si="7"/>
        <v>40</v>
      </c>
      <c r="O29" s="156">
        <f t="shared" si="8"/>
        <v>5</v>
      </c>
      <c r="P29" s="140">
        <f t="shared" si="9"/>
        <v>1</v>
      </c>
      <c r="Q29" s="140"/>
      <c r="R29" s="140"/>
      <c r="S29" s="140"/>
    </row>
    <row r="30" spans="1:23" s="10" customFormat="1" ht="17.5" customHeight="1" x14ac:dyDescent="0.25">
      <c r="A30" s="223"/>
      <c r="B30" s="27">
        <v>28</v>
      </c>
      <c r="C30" s="140">
        <v>20212932</v>
      </c>
      <c r="D30" s="140" t="s">
        <v>56</v>
      </c>
      <c r="E30" s="140" t="s">
        <v>56</v>
      </c>
      <c r="F30" s="140">
        <v>5</v>
      </c>
      <c r="G30" s="140">
        <v>5</v>
      </c>
      <c r="H30" s="140">
        <v>5</v>
      </c>
      <c r="I30" s="140">
        <v>5</v>
      </c>
      <c r="J30" s="140">
        <v>5</v>
      </c>
      <c r="K30" s="140">
        <v>5</v>
      </c>
      <c r="L30" s="140" t="s">
        <v>56</v>
      </c>
      <c r="M30" s="140" t="s">
        <v>56</v>
      </c>
      <c r="N30" s="140">
        <f t="shared" si="7"/>
        <v>30</v>
      </c>
      <c r="O30" s="156">
        <f t="shared" si="8"/>
        <v>5</v>
      </c>
      <c r="P30" s="140">
        <f t="shared" si="9"/>
        <v>1</v>
      </c>
      <c r="Q30" s="140"/>
      <c r="R30" s="140" t="s">
        <v>150</v>
      </c>
      <c r="S30" s="140"/>
    </row>
    <row r="31" spans="1:23" s="10" customFormat="1" ht="17.5" customHeight="1" x14ac:dyDescent="0.25">
      <c r="A31" s="223"/>
      <c r="B31" s="27">
        <v>29</v>
      </c>
      <c r="C31" s="140">
        <v>20212933</v>
      </c>
      <c r="D31" s="140" t="s">
        <v>56</v>
      </c>
      <c r="E31" s="140" t="s">
        <v>56</v>
      </c>
      <c r="F31" s="140" t="s">
        <v>56</v>
      </c>
      <c r="G31" s="140" t="s">
        <v>56</v>
      </c>
      <c r="H31" s="140" t="s">
        <v>56</v>
      </c>
      <c r="I31" s="140" t="s">
        <v>56</v>
      </c>
      <c r="J31" s="140">
        <v>4.8</v>
      </c>
      <c r="K31" s="140">
        <v>5</v>
      </c>
      <c r="L31" s="140">
        <v>5</v>
      </c>
      <c r="M31" s="140">
        <v>5</v>
      </c>
      <c r="N31" s="140">
        <f t="shared" si="7"/>
        <v>19.8</v>
      </c>
      <c r="O31" s="156">
        <f t="shared" si="8"/>
        <v>4.95</v>
      </c>
      <c r="P31" s="140">
        <f t="shared" si="9"/>
        <v>10</v>
      </c>
      <c r="Q31" s="140"/>
      <c r="R31" s="140" t="s">
        <v>382</v>
      </c>
      <c r="S31" s="140"/>
    </row>
    <row r="32" spans="1:23" s="10" customFormat="1" ht="17.5" customHeight="1" x14ac:dyDescent="0.25">
      <c r="A32" s="223"/>
      <c r="B32" s="27">
        <v>30</v>
      </c>
      <c r="C32" s="140">
        <v>20213031</v>
      </c>
      <c r="D32" s="140" t="s">
        <v>56</v>
      </c>
      <c r="E32" s="140" t="s">
        <v>56</v>
      </c>
      <c r="F32" s="140">
        <v>5</v>
      </c>
      <c r="G32" s="140">
        <v>5</v>
      </c>
      <c r="H32" s="140">
        <v>5</v>
      </c>
      <c r="I32" s="140">
        <v>5</v>
      </c>
      <c r="J32" s="140">
        <v>4.8</v>
      </c>
      <c r="K32" s="140">
        <v>3</v>
      </c>
      <c r="L32" s="140">
        <v>5</v>
      </c>
      <c r="M32" s="140">
        <v>5</v>
      </c>
      <c r="N32" s="140">
        <f t="shared" si="7"/>
        <v>37.799999999999997</v>
      </c>
      <c r="O32" s="156">
        <f t="shared" si="8"/>
        <v>4.7249999999999996</v>
      </c>
      <c r="P32" s="140">
        <f t="shared" si="9"/>
        <v>12</v>
      </c>
      <c r="Q32" s="140"/>
      <c r="R32" s="140"/>
      <c r="S32" s="118" t="s">
        <v>383</v>
      </c>
    </row>
    <row r="33" spans="1:21" s="10" customFormat="1" ht="17.5" customHeight="1" x14ac:dyDescent="0.25">
      <c r="A33" s="223"/>
      <c r="B33" s="27">
        <v>31</v>
      </c>
      <c r="C33" s="140">
        <v>20213032</v>
      </c>
      <c r="D33" s="140" t="s">
        <v>56</v>
      </c>
      <c r="E33" s="140" t="s">
        <v>56</v>
      </c>
      <c r="F33" s="140">
        <v>5</v>
      </c>
      <c r="G33" s="140">
        <v>5</v>
      </c>
      <c r="H33" s="140">
        <v>5</v>
      </c>
      <c r="I33" s="140">
        <v>5</v>
      </c>
      <c r="J33" s="140">
        <v>5</v>
      </c>
      <c r="K33" s="140">
        <v>5</v>
      </c>
      <c r="L33" s="140" t="s">
        <v>56</v>
      </c>
      <c r="M33" s="140" t="s">
        <v>56</v>
      </c>
      <c r="N33" s="140">
        <f t="shared" si="7"/>
        <v>30</v>
      </c>
      <c r="O33" s="156">
        <f t="shared" si="8"/>
        <v>5</v>
      </c>
      <c r="P33" s="140">
        <f t="shared" si="9"/>
        <v>1</v>
      </c>
      <c r="Q33" s="140"/>
      <c r="R33" s="140" t="s">
        <v>150</v>
      </c>
      <c r="S33" s="140"/>
    </row>
    <row r="34" spans="1:21" s="10" customFormat="1" ht="17.5" customHeight="1" x14ac:dyDescent="0.25">
      <c r="A34" s="223"/>
      <c r="B34" s="27">
        <v>32</v>
      </c>
      <c r="C34" s="140">
        <v>20213033</v>
      </c>
      <c r="D34" s="140" t="s">
        <v>56</v>
      </c>
      <c r="E34" s="140" t="s">
        <v>56</v>
      </c>
      <c r="F34" s="140">
        <v>5</v>
      </c>
      <c r="G34" s="140">
        <v>5</v>
      </c>
      <c r="H34" s="140">
        <v>5</v>
      </c>
      <c r="I34" s="140">
        <v>5</v>
      </c>
      <c r="J34" s="140">
        <v>5</v>
      </c>
      <c r="K34" s="140">
        <v>5</v>
      </c>
      <c r="L34" s="140" t="s">
        <v>56</v>
      </c>
      <c r="M34" s="140" t="s">
        <v>56</v>
      </c>
      <c r="N34" s="140">
        <f t="shared" si="7"/>
        <v>30</v>
      </c>
      <c r="O34" s="156">
        <f t="shared" si="8"/>
        <v>5</v>
      </c>
      <c r="P34" s="140">
        <f t="shared" si="9"/>
        <v>1</v>
      </c>
      <c r="Q34" s="140"/>
      <c r="R34" s="140" t="s">
        <v>150</v>
      </c>
      <c r="S34" s="140"/>
    </row>
    <row r="35" spans="1:21" s="10" customFormat="1" ht="17.5" customHeight="1" x14ac:dyDescent="0.25">
      <c r="A35" s="223"/>
      <c r="B35" s="27">
        <v>33</v>
      </c>
      <c r="C35" s="140">
        <v>20213631</v>
      </c>
      <c r="D35" s="140" t="s">
        <v>56</v>
      </c>
      <c r="E35" s="140" t="s">
        <v>56</v>
      </c>
      <c r="F35" s="140">
        <v>5</v>
      </c>
      <c r="G35" s="140">
        <v>5</v>
      </c>
      <c r="H35" s="140">
        <v>5</v>
      </c>
      <c r="I35" s="140">
        <v>5</v>
      </c>
      <c r="J35" s="140">
        <v>5</v>
      </c>
      <c r="K35" s="140">
        <v>2</v>
      </c>
      <c r="L35" s="140">
        <v>5</v>
      </c>
      <c r="M35" s="140">
        <v>4</v>
      </c>
      <c r="N35" s="140">
        <f t="shared" si="7"/>
        <v>36</v>
      </c>
      <c r="O35" s="156">
        <f t="shared" si="8"/>
        <v>4.5</v>
      </c>
      <c r="P35" s="140">
        <f t="shared" si="9"/>
        <v>13</v>
      </c>
      <c r="Q35" s="140"/>
      <c r="R35" s="140"/>
      <c r="S35" s="140" t="s">
        <v>384</v>
      </c>
    </row>
    <row r="36" spans="1:21" s="10" customFormat="1" ht="17.5" customHeight="1" x14ac:dyDescent="0.25">
      <c r="A36" s="223"/>
      <c r="B36" s="27">
        <v>34</v>
      </c>
      <c r="C36" s="140">
        <v>20213632</v>
      </c>
      <c r="D36" s="140" t="s">
        <v>56</v>
      </c>
      <c r="E36" s="140" t="s">
        <v>56</v>
      </c>
      <c r="F36" s="140">
        <v>5</v>
      </c>
      <c r="G36" s="140">
        <v>5</v>
      </c>
      <c r="H36" s="140" t="s">
        <v>56</v>
      </c>
      <c r="I36" s="140" t="s">
        <v>56</v>
      </c>
      <c r="J36" s="140">
        <v>5</v>
      </c>
      <c r="K36" s="140">
        <v>5</v>
      </c>
      <c r="L36" s="140">
        <v>5</v>
      </c>
      <c r="M36" s="140">
        <v>5</v>
      </c>
      <c r="N36" s="140">
        <f t="shared" si="7"/>
        <v>30</v>
      </c>
      <c r="O36" s="156">
        <f t="shared" si="8"/>
        <v>5</v>
      </c>
      <c r="P36" s="140">
        <f t="shared" si="9"/>
        <v>1</v>
      </c>
      <c r="Q36" s="140"/>
      <c r="R36" s="86" t="s">
        <v>385</v>
      </c>
      <c r="S36" s="140"/>
    </row>
    <row r="37" spans="1:21" s="10" customFormat="1" ht="17.5" customHeight="1" x14ac:dyDescent="0.25">
      <c r="A37" s="223"/>
      <c r="B37" s="27">
        <v>35</v>
      </c>
      <c r="C37" s="140">
        <v>20213633</v>
      </c>
      <c r="D37" s="140" t="s">
        <v>56</v>
      </c>
      <c r="E37" s="140" t="s">
        <v>56</v>
      </c>
      <c r="F37" s="140" t="s">
        <v>56</v>
      </c>
      <c r="G37" s="140" t="s">
        <v>56</v>
      </c>
      <c r="H37" s="140">
        <v>5</v>
      </c>
      <c r="I37" s="140">
        <v>5</v>
      </c>
      <c r="J37" s="140">
        <v>5</v>
      </c>
      <c r="K37" s="140">
        <v>5</v>
      </c>
      <c r="L37" s="140" t="s">
        <v>56</v>
      </c>
      <c r="M37" s="140" t="s">
        <v>56</v>
      </c>
      <c r="N37" s="140">
        <f t="shared" si="7"/>
        <v>20</v>
      </c>
      <c r="O37" s="156">
        <f t="shared" si="8"/>
        <v>5</v>
      </c>
      <c r="P37" s="140">
        <f t="shared" si="9"/>
        <v>1</v>
      </c>
      <c r="Q37" s="140"/>
      <c r="R37" s="140" t="s">
        <v>386</v>
      </c>
      <c r="S37" s="157"/>
    </row>
    <row r="38" spans="1:21" s="10" customFormat="1" ht="17.5" customHeight="1" x14ac:dyDescent="0.25">
      <c r="A38" s="223"/>
      <c r="B38" s="27">
        <v>36</v>
      </c>
      <c r="C38" s="140">
        <v>20213634</v>
      </c>
      <c r="D38" s="140" t="s">
        <v>56</v>
      </c>
      <c r="E38" s="140" t="s">
        <v>56</v>
      </c>
      <c r="F38" s="140" t="s">
        <v>56</v>
      </c>
      <c r="G38" s="140" t="s">
        <v>56</v>
      </c>
      <c r="H38" s="140">
        <v>5</v>
      </c>
      <c r="I38" s="140">
        <v>5</v>
      </c>
      <c r="J38" s="140">
        <v>5</v>
      </c>
      <c r="K38" s="140">
        <v>5</v>
      </c>
      <c r="L38" s="140">
        <v>4.8</v>
      </c>
      <c r="M38" s="140">
        <v>5</v>
      </c>
      <c r="N38" s="140">
        <f t="shared" si="7"/>
        <v>29.8</v>
      </c>
      <c r="O38" s="156">
        <f t="shared" si="8"/>
        <v>4.9666666666666668</v>
      </c>
      <c r="P38" s="140">
        <f t="shared" si="9"/>
        <v>8</v>
      </c>
      <c r="Q38" s="140"/>
      <c r="R38" s="140" t="s">
        <v>380</v>
      </c>
      <c r="S38" s="140"/>
    </row>
    <row r="39" spans="1:21" s="10" customFormat="1" ht="17.5" customHeight="1" x14ac:dyDescent="0.25">
      <c r="A39" s="223"/>
      <c r="B39" s="27">
        <v>37</v>
      </c>
      <c r="C39" s="140">
        <v>20213635</v>
      </c>
      <c r="D39" s="140" t="s">
        <v>56</v>
      </c>
      <c r="E39" s="140" t="s">
        <v>56</v>
      </c>
      <c r="F39" s="140">
        <v>5</v>
      </c>
      <c r="G39" s="140">
        <v>5</v>
      </c>
      <c r="H39" s="140">
        <v>4.5999999999999996</v>
      </c>
      <c r="I39" s="140">
        <v>5</v>
      </c>
      <c r="J39" s="140">
        <v>4.8</v>
      </c>
      <c r="K39" s="140">
        <v>5</v>
      </c>
      <c r="L39" s="140">
        <v>4.5999999999999996</v>
      </c>
      <c r="M39" s="140">
        <v>5</v>
      </c>
      <c r="N39" s="140">
        <f t="shared" si="7"/>
        <v>39</v>
      </c>
      <c r="O39" s="156">
        <f t="shared" si="8"/>
        <v>4.875</v>
      </c>
      <c r="P39" s="140">
        <f t="shared" si="9"/>
        <v>11</v>
      </c>
      <c r="Q39" s="140"/>
      <c r="R39" s="140"/>
      <c r="S39" s="140"/>
    </row>
    <row r="40" spans="1:21" s="10" customFormat="1" ht="17.5" x14ac:dyDescent="0.25">
      <c r="A40" s="220" t="s">
        <v>4</v>
      </c>
      <c r="B40" s="28">
        <v>38</v>
      </c>
      <c r="C40" s="151">
        <v>20212331</v>
      </c>
      <c r="D40" s="151" t="s">
        <v>56</v>
      </c>
      <c r="E40" s="151" t="s">
        <v>56</v>
      </c>
      <c r="F40" s="151">
        <v>5</v>
      </c>
      <c r="G40" s="151">
        <v>5</v>
      </c>
      <c r="H40" s="151">
        <v>5</v>
      </c>
      <c r="I40" s="151">
        <v>5</v>
      </c>
      <c r="J40" s="151">
        <v>5</v>
      </c>
      <c r="K40" s="151">
        <v>5</v>
      </c>
      <c r="L40" s="151">
        <v>5</v>
      </c>
      <c r="M40" s="151">
        <v>5</v>
      </c>
      <c r="N40" s="151">
        <f>SUM(D40:M40)</f>
        <v>40</v>
      </c>
      <c r="O40" s="98">
        <f>AVERAGE(J40:M40)</f>
        <v>5</v>
      </c>
      <c r="P40" s="151">
        <f>RANK(O40,$O$40:$O$42,0)</f>
        <v>1</v>
      </c>
      <c r="Q40" s="152"/>
      <c r="R40" s="151" t="s">
        <v>435</v>
      </c>
      <c r="S40" s="33"/>
    </row>
    <row r="41" spans="1:21" s="10" customFormat="1" ht="17.5" x14ac:dyDescent="0.25">
      <c r="A41" s="224"/>
      <c r="B41" s="28">
        <v>39</v>
      </c>
      <c r="C41" s="151">
        <v>20212332</v>
      </c>
      <c r="D41" s="151" t="s">
        <v>56</v>
      </c>
      <c r="E41" s="151" t="s">
        <v>56</v>
      </c>
      <c r="F41" s="151">
        <v>5</v>
      </c>
      <c r="G41" s="151">
        <v>5</v>
      </c>
      <c r="H41" s="151">
        <v>5</v>
      </c>
      <c r="I41" s="151">
        <v>5</v>
      </c>
      <c r="J41" s="151">
        <v>5</v>
      </c>
      <c r="K41" s="151">
        <v>5</v>
      </c>
      <c r="L41" s="151">
        <v>5</v>
      </c>
      <c r="M41" s="151">
        <v>5</v>
      </c>
      <c r="N41" s="151">
        <f t="shared" ref="N41:N42" si="10">SUM(D41:M41)</f>
        <v>40</v>
      </c>
      <c r="O41" s="98">
        <f t="shared" ref="O41:O42" si="11">AVERAGE(J41:M41)</f>
        <v>5</v>
      </c>
      <c r="P41" s="151">
        <f t="shared" ref="P41:P42" si="12">RANK(O41,$O$40:$O$42,0)</f>
        <v>1</v>
      </c>
      <c r="Q41" s="152"/>
      <c r="R41" s="151"/>
      <c r="S41" s="33"/>
    </row>
    <row r="42" spans="1:21" s="10" customFormat="1" ht="17.5" x14ac:dyDescent="0.25">
      <c r="A42" s="225"/>
      <c r="B42" s="28">
        <v>40</v>
      </c>
      <c r="C42" s="151">
        <v>20212333</v>
      </c>
      <c r="D42" s="151" t="s">
        <v>56</v>
      </c>
      <c r="E42" s="151" t="s">
        <v>56</v>
      </c>
      <c r="F42" s="151">
        <v>5</v>
      </c>
      <c r="G42" s="151">
        <v>5</v>
      </c>
      <c r="H42" s="151">
        <v>5</v>
      </c>
      <c r="I42" s="151">
        <v>5</v>
      </c>
      <c r="J42" s="151">
        <v>5</v>
      </c>
      <c r="K42" s="151">
        <v>5</v>
      </c>
      <c r="L42" s="151">
        <v>5</v>
      </c>
      <c r="M42" s="151">
        <v>5</v>
      </c>
      <c r="N42" s="151">
        <f t="shared" si="10"/>
        <v>40</v>
      </c>
      <c r="O42" s="98">
        <f t="shared" si="11"/>
        <v>5</v>
      </c>
      <c r="P42" s="151">
        <f t="shared" si="12"/>
        <v>1</v>
      </c>
      <c r="Q42" s="152"/>
      <c r="R42" s="151"/>
      <c r="S42" s="33"/>
    </row>
    <row r="43" spans="1:21" x14ac:dyDescent="0.25">
      <c r="S43" s="121"/>
      <c r="T43" s="121"/>
      <c r="U43" s="121"/>
    </row>
    <row r="44" spans="1:21" x14ac:dyDescent="0.25">
      <c r="S44" s="121"/>
      <c r="T44" s="121"/>
      <c r="U44" s="121"/>
    </row>
  </sheetData>
  <mergeCells count="5">
    <mergeCell ref="A1:R1"/>
    <mergeCell ref="A3:A11"/>
    <mergeCell ref="A12:A25"/>
    <mergeCell ref="A26:A39"/>
    <mergeCell ref="A40:A42"/>
  </mergeCells>
  <phoneticPr fontId="33" type="noConversion"/>
  <pageMargins left="0.75" right="0.75" top="1" bottom="1" header="0.5" footer="0.5"/>
  <pageSetup paperSize="9" orientation="portrait" r:id="rId1"/>
  <ignoredErrors>
    <ignoredError sqref="N3:N11 O3:O11 O40:O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3"/>
  <sheetViews>
    <sheetView topLeftCell="A139" zoomScale="90" zoomScaleNormal="90" workbookViewId="0">
      <selection activeCell="B162" sqref="B162:B163"/>
    </sheetView>
  </sheetViews>
  <sheetFormatPr defaultColWidth="9" defaultRowHeight="14" x14ac:dyDescent="0.25"/>
  <cols>
    <col min="1" max="1" width="21.6328125" customWidth="1"/>
    <col min="2" max="2" width="24.6328125" customWidth="1"/>
    <col min="3" max="3" width="23.1796875" customWidth="1"/>
    <col min="4" max="4" width="24.6328125" customWidth="1"/>
    <col min="5" max="5" width="20.453125" customWidth="1"/>
  </cols>
  <sheetData>
    <row r="1" spans="1:6" ht="23" x14ac:dyDescent="0.25">
      <c r="A1" s="226" t="s">
        <v>57</v>
      </c>
      <c r="B1" s="226"/>
      <c r="C1" s="226"/>
      <c r="D1" s="226"/>
      <c r="E1" s="226"/>
      <c r="F1" s="21"/>
    </row>
    <row r="2" spans="1:6" ht="21" x14ac:dyDescent="0.25">
      <c r="A2" s="11" t="s">
        <v>16</v>
      </c>
      <c r="B2" s="20" t="s">
        <v>58</v>
      </c>
      <c r="C2" s="20" t="s">
        <v>27</v>
      </c>
      <c r="D2" s="18" t="s">
        <v>59</v>
      </c>
      <c r="E2" s="20" t="s">
        <v>29</v>
      </c>
      <c r="F2" s="21"/>
    </row>
    <row r="3" spans="1:6" ht="17.5" customHeight="1" x14ac:dyDescent="0.25">
      <c r="A3" s="178" t="s">
        <v>1</v>
      </c>
      <c r="B3" s="205">
        <v>20212131</v>
      </c>
      <c r="C3" s="135" t="s">
        <v>135</v>
      </c>
      <c r="D3" s="135">
        <v>5.2</v>
      </c>
      <c r="E3" s="135">
        <v>2</v>
      </c>
      <c r="F3" s="89"/>
    </row>
    <row r="4" spans="1:6" ht="17.5" x14ac:dyDescent="0.25">
      <c r="A4" s="178"/>
      <c r="B4" s="206"/>
      <c r="C4" s="135" t="s">
        <v>224</v>
      </c>
      <c r="D4" s="135">
        <v>5.3</v>
      </c>
      <c r="E4" s="135">
        <v>2</v>
      </c>
      <c r="F4" s="21"/>
    </row>
    <row r="5" spans="1:6" ht="17.5" x14ac:dyDescent="0.25">
      <c r="A5" s="178"/>
      <c r="B5" s="206"/>
      <c r="C5" s="135" t="s">
        <v>113</v>
      </c>
      <c r="D5" s="135">
        <v>5.4</v>
      </c>
      <c r="E5" s="135">
        <v>2</v>
      </c>
      <c r="F5" s="21"/>
    </row>
    <row r="6" spans="1:6" ht="17" customHeight="1" x14ac:dyDescent="0.25">
      <c r="A6" s="178"/>
      <c r="B6" s="206"/>
      <c r="C6" s="135" t="s">
        <v>225</v>
      </c>
      <c r="D6" s="135">
        <v>5.5</v>
      </c>
      <c r="E6" s="135">
        <v>2</v>
      </c>
      <c r="F6" s="21"/>
    </row>
    <row r="7" spans="1:6" ht="17.5" x14ac:dyDescent="0.25">
      <c r="A7" s="178"/>
      <c r="B7" s="206"/>
      <c r="C7" s="135" t="s">
        <v>226</v>
      </c>
      <c r="D7" s="135">
        <v>5.5</v>
      </c>
      <c r="E7" s="135">
        <v>2</v>
      </c>
    </row>
    <row r="8" spans="1:6" ht="17.5" x14ac:dyDescent="0.25">
      <c r="A8" s="178"/>
      <c r="B8" s="206"/>
      <c r="C8" s="135" t="s">
        <v>227</v>
      </c>
      <c r="D8" s="135">
        <v>5.5</v>
      </c>
      <c r="E8" s="135">
        <v>2</v>
      </c>
    </row>
    <row r="9" spans="1:6" ht="17.5" x14ac:dyDescent="0.25">
      <c r="A9" s="178"/>
      <c r="B9" s="227"/>
      <c r="C9" s="135" t="s">
        <v>228</v>
      </c>
      <c r="D9" s="135">
        <v>5.5</v>
      </c>
      <c r="E9" s="135">
        <v>2</v>
      </c>
    </row>
    <row r="10" spans="1:6" ht="17.5" x14ac:dyDescent="0.25">
      <c r="A10" s="178"/>
      <c r="B10" s="205">
        <v>20212132</v>
      </c>
      <c r="C10" s="183" t="s">
        <v>114</v>
      </c>
      <c r="D10" s="135">
        <v>5.0999999999999996</v>
      </c>
      <c r="E10" s="183">
        <v>8</v>
      </c>
    </row>
    <row r="11" spans="1:6" ht="17.5" x14ac:dyDescent="0.25">
      <c r="A11" s="178"/>
      <c r="B11" s="206"/>
      <c r="C11" s="184"/>
      <c r="D11" s="135">
        <v>5.2</v>
      </c>
      <c r="E11" s="184"/>
    </row>
    <row r="12" spans="1:6" ht="17.5" x14ac:dyDescent="0.25">
      <c r="A12" s="178"/>
      <c r="B12" s="206"/>
      <c r="C12" s="184"/>
      <c r="D12" s="135">
        <v>5.4</v>
      </c>
      <c r="E12" s="184"/>
    </row>
    <row r="13" spans="1:6" ht="17.5" x14ac:dyDescent="0.25">
      <c r="A13" s="178"/>
      <c r="B13" s="206"/>
      <c r="C13" s="185"/>
      <c r="D13" s="135">
        <v>5.5</v>
      </c>
      <c r="E13" s="185"/>
    </row>
    <row r="14" spans="1:6" ht="17.5" x14ac:dyDescent="0.25">
      <c r="A14" s="178"/>
      <c r="B14" s="206"/>
      <c r="C14" s="183" t="s">
        <v>115</v>
      </c>
      <c r="D14" s="135">
        <v>5.0999999999999996</v>
      </c>
      <c r="E14" s="183">
        <v>8</v>
      </c>
    </row>
    <row r="15" spans="1:6" ht="17.5" x14ac:dyDescent="0.25">
      <c r="A15" s="178"/>
      <c r="B15" s="206"/>
      <c r="C15" s="184"/>
      <c r="D15" s="135">
        <v>5.2</v>
      </c>
      <c r="E15" s="184"/>
    </row>
    <row r="16" spans="1:6" ht="17.5" x14ac:dyDescent="0.25">
      <c r="A16" s="178"/>
      <c r="B16" s="206"/>
      <c r="C16" s="184"/>
      <c r="D16" s="135">
        <v>5.4</v>
      </c>
      <c r="E16" s="184"/>
    </row>
    <row r="17" spans="1:5" ht="17.5" x14ac:dyDescent="0.25">
      <c r="A17" s="178"/>
      <c r="B17" s="206"/>
      <c r="C17" s="185"/>
      <c r="D17" s="135">
        <v>5.5</v>
      </c>
      <c r="E17" s="185"/>
    </row>
    <row r="18" spans="1:5" ht="17.5" x14ac:dyDescent="0.25">
      <c r="A18" s="178"/>
      <c r="B18" s="206"/>
      <c r="C18" s="183" t="s">
        <v>159</v>
      </c>
      <c r="D18" s="135">
        <v>5.0999999999999996</v>
      </c>
      <c r="E18" s="183">
        <v>10</v>
      </c>
    </row>
    <row r="19" spans="1:5" ht="17.5" x14ac:dyDescent="0.25">
      <c r="A19" s="178"/>
      <c r="B19" s="206"/>
      <c r="C19" s="184"/>
      <c r="D19" s="135">
        <v>5.2</v>
      </c>
      <c r="E19" s="184"/>
    </row>
    <row r="20" spans="1:5" ht="17.5" x14ac:dyDescent="0.25">
      <c r="A20" s="178"/>
      <c r="B20" s="206"/>
      <c r="C20" s="184"/>
      <c r="D20" s="135">
        <v>5.3</v>
      </c>
      <c r="E20" s="184"/>
    </row>
    <row r="21" spans="1:5" ht="17.5" x14ac:dyDescent="0.25">
      <c r="A21" s="178"/>
      <c r="B21" s="206"/>
      <c r="C21" s="184"/>
      <c r="D21" s="135">
        <v>5.4</v>
      </c>
      <c r="E21" s="184"/>
    </row>
    <row r="22" spans="1:5" ht="17.5" x14ac:dyDescent="0.25">
      <c r="A22" s="178"/>
      <c r="B22" s="206"/>
      <c r="C22" s="185"/>
      <c r="D22" s="135">
        <v>5.5</v>
      </c>
      <c r="E22" s="185"/>
    </row>
    <row r="23" spans="1:5" ht="17.5" x14ac:dyDescent="0.25">
      <c r="A23" s="178"/>
      <c r="B23" s="206"/>
      <c r="C23" s="183" t="s">
        <v>116</v>
      </c>
      <c r="D23" s="135">
        <v>5.0999999999999996</v>
      </c>
      <c r="E23" s="183">
        <v>10</v>
      </c>
    </row>
    <row r="24" spans="1:5" ht="17.5" x14ac:dyDescent="0.25">
      <c r="A24" s="178"/>
      <c r="B24" s="206"/>
      <c r="C24" s="184"/>
      <c r="D24" s="135">
        <v>5.2</v>
      </c>
      <c r="E24" s="184"/>
    </row>
    <row r="25" spans="1:5" ht="17.5" x14ac:dyDescent="0.25">
      <c r="A25" s="178"/>
      <c r="B25" s="206"/>
      <c r="C25" s="184"/>
      <c r="D25" s="135">
        <v>5.3</v>
      </c>
      <c r="E25" s="184"/>
    </row>
    <row r="26" spans="1:5" ht="17.5" x14ac:dyDescent="0.25">
      <c r="A26" s="178"/>
      <c r="B26" s="206"/>
      <c r="C26" s="184"/>
      <c r="D26" s="135">
        <v>5.4</v>
      </c>
      <c r="E26" s="184"/>
    </row>
    <row r="27" spans="1:5" ht="17.5" x14ac:dyDescent="0.25">
      <c r="A27" s="178"/>
      <c r="B27" s="206"/>
      <c r="C27" s="185"/>
      <c r="D27" s="135">
        <v>5.5</v>
      </c>
      <c r="E27" s="185"/>
    </row>
    <row r="28" spans="1:5" ht="17.5" x14ac:dyDescent="0.25">
      <c r="A28" s="178"/>
      <c r="B28" s="227"/>
      <c r="C28" s="135" t="s">
        <v>229</v>
      </c>
      <c r="D28" s="135">
        <v>5.5</v>
      </c>
      <c r="E28" s="135">
        <v>2</v>
      </c>
    </row>
    <row r="29" spans="1:5" ht="17.5" x14ac:dyDescent="0.25">
      <c r="A29" s="178"/>
      <c r="B29" s="205">
        <v>20212133</v>
      </c>
      <c r="C29" s="183" t="s">
        <v>117</v>
      </c>
      <c r="D29" s="135">
        <v>5.0999999999999996</v>
      </c>
      <c r="E29" s="183">
        <v>10</v>
      </c>
    </row>
    <row r="30" spans="1:5" ht="17.5" x14ac:dyDescent="0.25">
      <c r="A30" s="178"/>
      <c r="B30" s="206"/>
      <c r="C30" s="184"/>
      <c r="D30" s="135">
        <v>5.2</v>
      </c>
      <c r="E30" s="184"/>
    </row>
    <row r="31" spans="1:5" ht="17.5" x14ac:dyDescent="0.25">
      <c r="A31" s="178"/>
      <c r="B31" s="206"/>
      <c r="C31" s="184"/>
      <c r="D31" s="135">
        <v>5.3</v>
      </c>
      <c r="E31" s="184"/>
    </row>
    <row r="32" spans="1:5" ht="17.5" x14ac:dyDescent="0.25">
      <c r="A32" s="178"/>
      <c r="B32" s="206"/>
      <c r="C32" s="184"/>
      <c r="D32" s="135">
        <v>5.4</v>
      </c>
      <c r="E32" s="184"/>
    </row>
    <row r="33" spans="1:5" ht="17.5" x14ac:dyDescent="0.25">
      <c r="A33" s="178"/>
      <c r="B33" s="206"/>
      <c r="C33" s="185"/>
      <c r="D33" s="135">
        <v>5.5</v>
      </c>
      <c r="E33" s="185"/>
    </row>
    <row r="34" spans="1:5" ht="17.5" x14ac:dyDescent="0.25">
      <c r="A34" s="178"/>
      <c r="B34" s="206"/>
      <c r="C34" s="183" t="s">
        <v>118</v>
      </c>
      <c r="D34" s="135">
        <v>5.0999999999999996</v>
      </c>
      <c r="E34" s="183">
        <v>10</v>
      </c>
    </row>
    <row r="35" spans="1:5" ht="17.5" x14ac:dyDescent="0.25">
      <c r="A35" s="178"/>
      <c r="B35" s="206"/>
      <c r="C35" s="184"/>
      <c r="D35" s="135">
        <v>5.2</v>
      </c>
      <c r="E35" s="184"/>
    </row>
    <row r="36" spans="1:5" ht="17.5" x14ac:dyDescent="0.25">
      <c r="A36" s="178"/>
      <c r="B36" s="206"/>
      <c r="C36" s="184"/>
      <c r="D36" s="135">
        <v>5.3</v>
      </c>
      <c r="E36" s="184"/>
    </row>
    <row r="37" spans="1:5" ht="17.5" x14ac:dyDescent="0.25">
      <c r="A37" s="178"/>
      <c r="B37" s="206"/>
      <c r="C37" s="184"/>
      <c r="D37" s="135">
        <v>5.4</v>
      </c>
      <c r="E37" s="184"/>
    </row>
    <row r="38" spans="1:5" ht="17.5" x14ac:dyDescent="0.25">
      <c r="A38" s="178"/>
      <c r="B38" s="206"/>
      <c r="C38" s="185"/>
      <c r="D38" s="135">
        <v>5.5</v>
      </c>
      <c r="E38" s="185"/>
    </row>
    <row r="39" spans="1:5" ht="17.5" x14ac:dyDescent="0.25">
      <c r="A39" s="178"/>
      <c r="B39" s="206"/>
      <c r="C39" s="135" t="s">
        <v>230</v>
      </c>
      <c r="D39" s="135">
        <v>5.5</v>
      </c>
      <c r="E39" s="135">
        <v>2</v>
      </c>
    </row>
    <row r="40" spans="1:5" ht="17.5" x14ac:dyDescent="0.25">
      <c r="A40" s="178"/>
      <c r="B40" s="206"/>
      <c r="C40" s="135" t="s">
        <v>231</v>
      </c>
      <c r="D40" s="135">
        <v>5.5</v>
      </c>
      <c r="E40" s="135">
        <v>2</v>
      </c>
    </row>
    <row r="41" spans="1:5" ht="17.5" x14ac:dyDescent="0.25">
      <c r="A41" s="178"/>
      <c r="B41" s="227"/>
      <c r="C41" s="135" t="s">
        <v>232</v>
      </c>
      <c r="D41" s="135">
        <v>5.5</v>
      </c>
      <c r="E41" s="135">
        <v>2</v>
      </c>
    </row>
    <row r="42" spans="1:5" ht="17.5" x14ac:dyDescent="0.25">
      <c r="A42" s="178"/>
      <c r="B42" s="136">
        <v>20212134</v>
      </c>
      <c r="C42" s="135" t="s">
        <v>233</v>
      </c>
      <c r="D42" s="135">
        <v>5.3</v>
      </c>
      <c r="E42" s="135">
        <v>2</v>
      </c>
    </row>
    <row r="43" spans="1:5" ht="17.5" x14ac:dyDescent="0.25">
      <c r="A43" s="178"/>
      <c r="B43" s="205">
        <v>20212135</v>
      </c>
      <c r="C43" s="183" t="s">
        <v>111</v>
      </c>
      <c r="D43" s="135">
        <v>5.0999999999999996</v>
      </c>
      <c r="E43" s="183">
        <v>6</v>
      </c>
    </row>
    <row r="44" spans="1:5" ht="17.5" x14ac:dyDescent="0.25">
      <c r="A44" s="178"/>
      <c r="B44" s="206"/>
      <c r="C44" s="184"/>
      <c r="D44" s="135">
        <v>5.3</v>
      </c>
      <c r="E44" s="184"/>
    </row>
    <row r="45" spans="1:5" ht="17.5" x14ac:dyDescent="0.25">
      <c r="A45" s="178"/>
      <c r="B45" s="206"/>
      <c r="C45" s="185"/>
      <c r="D45" s="135">
        <v>5.4</v>
      </c>
      <c r="E45" s="185"/>
    </row>
    <row r="46" spans="1:5" ht="17.5" x14ac:dyDescent="0.25">
      <c r="A46" s="178"/>
      <c r="B46" s="206"/>
      <c r="C46" s="183" t="s">
        <v>136</v>
      </c>
      <c r="D46" s="135">
        <v>5.0999999999999996</v>
      </c>
      <c r="E46" s="183">
        <v>6</v>
      </c>
    </row>
    <row r="47" spans="1:5" ht="17.5" x14ac:dyDescent="0.25">
      <c r="A47" s="178"/>
      <c r="B47" s="206"/>
      <c r="C47" s="184"/>
      <c r="D47" s="135">
        <v>5.3</v>
      </c>
      <c r="E47" s="184"/>
    </row>
    <row r="48" spans="1:5" ht="17.5" x14ac:dyDescent="0.25">
      <c r="A48" s="178"/>
      <c r="B48" s="206"/>
      <c r="C48" s="185"/>
      <c r="D48" s="135">
        <v>5.4</v>
      </c>
      <c r="E48" s="185"/>
    </row>
    <row r="49" spans="1:8" ht="17.5" x14ac:dyDescent="0.25">
      <c r="A49" s="178"/>
      <c r="B49" s="206"/>
      <c r="C49" s="183" t="s">
        <v>137</v>
      </c>
      <c r="D49" s="135">
        <v>5.0999999999999996</v>
      </c>
      <c r="E49" s="183">
        <v>6</v>
      </c>
    </row>
    <row r="50" spans="1:8" ht="17.5" x14ac:dyDescent="0.25">
      <c r="A50" s="178"/>
      <c r="B50" s="206"/>
      <c r="C50" s="184"/>
      <c r="D50" s="135">
        <v>5.3</v>
      </c>
      <c r="E50" s="184"/>
    </row>
    <row r="51" spans="1:8" ht="17.5" x14ac:dyDescent="0.25">
      <c r="A51" s="178"/>
      <c r="B51" s="206"/>
      <c r="C51" s="185"/>
      <c r="D51" s="135">
        <v>5.4</v>
      </c>
      <c r="E51" s="185"/>
    </row>
    <row r="52" spans="1:8" ht="17.5" x14ac:dyDescent="0.25">
      <c r="A52" s="178"/>
      <c r="B52" s="206"/>
      <c r="C52" s="183" t="s">
        <v>120</v>
      </c>
      <c r="D52" s="135">
        <v>5.0999999999999996</v>
      </c>
      <c r="E52" s="183">
        <v>6</v>
      </c>
    </row>
    <row r="53" spans="1:8" ht="17.5" x14ac:dyDescent="0.25">
      <c r="A53" s="178"/>
      <c r="B53" s="206"/>
      <c r="C53" s="184"/>
      <c r="D53" s="135">
        <v>5.3</v>
      </c>
      <c r="E53" s="184"/>
    </row>
    <row r="54" spans="1:8" ht="17.5" x14ac:dyDescent="0.25">
      <c r="A54" s="178"/>
      <c r="B54" s="206"/>
      <c r="C54" s="185"/>
      <c r="D54" s="135">
        <v>5.4</v>
      </c>
      <c r="E54" s="185"/>
    </row>
    <row r="55" spans="1:8" ht="17.5" x14ac:dyDescent="0.25">
      <c r="A55" s="178"/>
      <c r="B55" s="206"/>
      <c r="C55" s="183" t="s">
        <v>119</v>
      </c>
      <c r="D55" s="135">
        <v>5.0999999999999996</v>
      </c>
      <c r="E55" s="183">
        <v>6</v>
      </c>
      <c r="F55" s="99"/>
      <c r="G55" s="99"/>
      <c r="H55" s="23"/>
    </row>
    <row r="56" spans="1:8" ht="17.5" x14ac:dyDescent="0.25">
      <c r="A56" s="178"/>
      <c r="B56" s="206"/>
      <c r="C56" s="184"/>
      <c r="D56" s="135">
        <v>5.3</v>
      </c>
      <c r="E56" s="184"/>
      <c r="F56" s="99"/>
      <c r="G56" s="100"/>
      <c r="H56" s="23"/>
    </row>
    <row r="57" spans="1:8" ht="17.5" x14ac:dyDescent="0.25">
      <c r="A57" s="178"/>
      <c r="B57" s="206"/>
      <c r="C57" s="185"/>
      <c r="D57" s="135">
        <v>5.4</v>
      </c>
      <c r="E57" s="185"/>
      <c r="F57" s="100"/>
      <c r="G57" s="100"/>
      <c r="H57" s="23"/>
    </row>
    <row r="58" spans="1:8" ht="17.5" x14ac:dyDescent="0.25">
      <c r="A58" s="178"/>
      <c r="B58" s="227"/>
      <c r="C58" s="135" t="s">
        <v>234</v>
      </c>
      <c r="D58" s="135">
        <v>5.2</v>
      </c>
      <c r="E58" s="135">
        <v>2</v>
      </c>
      <c r="F58" s="100"/>
      <c r="G58" s="100"/>
      <c r="H58" s="23"/>
    </row>
    <row r="59" spans="1:8" ht="17.5" x14ac:dyDescent="0.25">
      <c r="A59" s="178"/>
      <c r="B59" s="205">
        <v>20212136</v>
      </c>
      <c r="C59" s="135" t="s">
        <v>156</v>
      </c>
      <c r="D59" s="135">
        <v>5.2</v>
      </c>
      <c r="E59" s="135">
        <v>2</v>
      </c>
      <c r="F59" s="100"/>
      <c r="G59" s="100"/>
      <c r="H59" s="23"/>
    </row>
    <row r="60" spans="1:8" ht="17.5" x14ac:dyDescent="0.25">
      <c r="A60" s="178"/>
      <c r="B60" s="206"/>
      <c r="C60" s="135" t="s">
        <v>235</v>
      </c>
      <c r="D60" s="135">
        <v>5.4</v>
      </c>
      <c r="E60" s="135">
        <v>2</v>
      </c>
      <c r="F60" s="23"/>
      <c r="G60" s="23"/>
      <c r="H60" s="23"/>
    </row>
    <row r="61" spans="1:8" ht="17.5" x14ac:dyDescent="0.25">
      <c r="A61" s="178"/>
      <c r="B61" s="206"/>
      <c r="C61" s="135" t="s">
        <v>236</v>
      </c>
      <c r="D61" s="135">
        <v>5.5</v>
      </c>
      <c r="E61" s="135">
        <v>2</v>
      </c>
      <c r="F61" s="23"/>
      <c r="G61" s="23"/>
      <c r="H61" s="23"/>
    </row>
    <row r="62" spans="1:8" ht="17.5" x14ac:dyDescent="0.25">
      <c r="A62" s="178"/>
      <c r="B62" s="206"/>
      <c r="C62" s="135" t="s">
        <v>139</v>
      </c>
      <c r="D62" s="135">
        <v>5.5</v>
      </c>
      <c r="E62" s="135">
        <v>2</v>
      </c>
    </row>
    <row r="63" spans="1:8" ht="17.5" x14ac:dyDescent="0.25">
      <c r="A63" s="178"/>
      <c r="B63" s="206"/>
      <c r="C63" s="135" t="s">
        <v>237</v>
      </c>
      <c r="D63" s="135">
        <v>5.5</v>
      </c>
      <c r="E63" s="135">
        <v>2</v>
      </c>
    </row>
    <row r="64" spans="1:8" ht="17.5" x14ac:dyDescent="0.25">
      <c r="A64" s="178"/>
      <c r="B64" s="227"/>
      <c r="C64" s="135" t="s">
        <v>238</v>
      </c>
      <c r="D64" s="135">
        <v>5.5</v>
      </c>
      <c r="E64" s="135">
        <v>2</v>
      </c>
    </row>
    <row r="65" spans="1:5" ht="17.5" x14ac:dyDescent="0.25">
      <c r="A65" s="178"/>
      <c r="B65" s="205">
        <v>20212137</v>
      </c>
      <c r="C65" s="135" t="s">
        <v>160</v>
      </c>
      <c r="D65" s="135">
        <v>5.0999999999999996</v>
      </c>
      <c r="E65" s="135">
        <v>2</v>
      </c>
    </row>
    <row r="66" spans="1:5" ht="17.5" x14ac:dyDescent="0.25">
      <c r="A66" s="178"/>
      <c r="B66" s="206"/>
      <c r="C66" s="135" t="s">
        <v>162</v>
      </c>
      <c r="D66" s="135">
        <v>5.0999999999999996</v>
      </c>
      <c r="E66" s="135">
        <v>2</v>
      </c>
    </row>
    <row r="67" spans="1:5" ht="17.5" x14ac:dyDescent="0.25">
      <c r="A67" s="178"/>
      <c r="B67" s="206"/>
      <c r="C67" s="183" t="s">
        <v>142</v>
      </c>
      <c r="D67" s="135">
        <v>5.0999999999999996</v>
      </c>
      <c r="E67" s="183">
        <v>4</v>
      </c>
    </row>
    <row r="68" spans="1:5" ht="17.5" x14ac:dyDescent="0.25">
      <c r="A68" s="178"/>
      <c r="B68" s="206"/>
      <c r="C68" s="185"/>
      <c r="D68" s="135">
        <v>5.5</v>
      </c>
      <c r="E68" s="185"/>
    </row>
    <row r="69" spans="1:5" ht="17.5" x14ac:dyDescent="0.25">
      <c r="A69" s="178"/>
      <c r="B69" s="206"/>
      <c r="C69" s="183" t="s">
        <v>163</v>
      </c>
      <c r="D69" s="135">
        <v>5.0999999999999996</v>
      </c>
      <c r="E69" s="183">
        <v>4</v>
      </c>
    </row>
    <row r="70" spans="1:5" ht="17.5" x14ac:dyDescent="0.25">
      <c r="A70" s="178"/>
      <c r="B70" s="206"/>
      <c r="C70" s="185"/>
      <c r="D70" s="135">
        <v>5.5</v>
      </c>
      <c r="E70" s="185"/>
    </row>
    <row r="71" spans="1:5" ht="17.5" x14ac:dyDescent="0.25">
      <c r="A71" s="178"/>
      <c r="B71" s="206"/>
      <c r="C71" s="183" t="s">
        <v>161</v>
      </c>
      <c r="D71" s="135">
        <v>5.0999999999999996</v>
      </c>
      <c r="E71" s="183">
        <v>4</v>
      </c>
    </row>
    <row r="72" spans="1:5" ht="17.5" x14ac:dyDescent="0.25">
      <c r="A72" s="178"/>
      <c r="B72" s="206"/>
      <c r="C72" s="185"/>
      <c r="D72" s="135">
        <v>5.5</v>
      </c>
      <c r="E72" s="185"/>
    </row>
    <row r="73" spans="1:5" ht="17.5" x14ac:dyDescent="0.25">
      <c r="A73" s="178"/>
      <c r="B73" s="206"/>
      <c r="C73" s="183" t="s">
        <v>122</v>
      </c>
      <c r="D73" s="135">
        <v>5.0999999999999996</v>
      </c>
      <c r="E73" s="183">
        <v>4</v>
      </c>
    </row>
    <row r="74" spans="1:5" ht="17.5" x14ac:dyDescent="0.25">
      <c r="A74" s="178"/>
      <c r="B74" s="206"/>
      <c r="C74" s="185"/>
      <c r="D74" s="135">
        <v>5.5</v>
      </c>
      <c r="E74" s="185"/>
    </row>
    <row r="75" spans="1:5" ht="17.5" x14ac:dyDescent="0.25">
      <c r="A75" s="178"/>
      <c r="B75" s="206"/>
      <c r="C75" s="183" t="s">
        <v>239</v>
      </c>
      <c r="D75" s="135">
        <v>5.0999999999999996</v>
      </c>
      <c r="E75" s="183">
        <v>4</v>
      </c>
    </row>
    <row r="76" spans="1:5" ht="17.5" x14ac:dyDescent="0.25">
      <c r="A76" s="178"/>
      <c r="B76" s="206"/>
      <c r="C76" s="184"/>
      <c r="D76" s="135">
        <v>5.5</v>
      </c>
      <c r="E76" s="185"/>
    </row>
    <row r="77" spans="1:5" ht="17.5" x14ac:dyDescent="0.25">
      <c r="A77" s="178"/>
      <c r="B77" s="206"/>
      <c r="C77" s="183" t="s">
        <v>140</v>
      </c>
      <c r="D77" s="135">
        <v>5.0999999999999996</v>
      </c>
      <c r="E77" s="183">
        <v>10</v>
      </c>
    </row>
    <row r="78" spans="1:5" ht="17.5" x14ac:dyDescent="0.25">
      <c r="A78" s="178"/>
      <c r="B78" s="206"/>
      <c r="C78" s="184"/>
      <c r="D78" s="135">
        <v>5.2</v>
      </c>
      <c r="E78" s="184"/>
    </row>
    <row r="79" spans="1:5" ht="17.5" x14ac:dyDescent="0.25">
      <c r="A79" s="178"/>
      <c r="B79" s="206"/>
      <c r="C79" s="184"/>
      <c r="D79" s="135">
        <v>5.3</v>
      </c>
      <c r="E79" s="184"/>
    </row>
    <row r="80" spans="1:5" ht="17.5" x14ac:dyDescent="0.25">
      <c r="A80" s="178"/>
      <c r="B80" s="206"/>
      <c r="C80" s="184"/>
      <c r="D80" s="135">
        <v>5.4</v>
      </c>
      <c r="E80" s="184"/>
    </row>
    <row r="81" spans="1:5" ht="17.5" x14ac:dyDescent="0.25">
      <c r="A81" s="178"/>
      <c r="B81" s="206"/>
      <c r="C81" s="185"/>
      <c r="D81" s="135">
        <v>5.5</v>
      </c>
      <c r="E81" s="185"/>
    </row>
    <row r="82" spans="1:5" ht="17.5" x14ac:dyDescent="0.25">
      <c r="A82" s="178"/>
      <c r="B82" s="206"/>
      <c r="C82" s="183" t="s">
        <v>141</v>
      </c>
      <c r="D82" s="135">
        <v>5.0999999999999996</v>
      </c>
      <c r="E82" s="183">
        <v>10</v>
      </c>
    </row>
    <row r="83" spans="1:5" ht="17.5" x14ac:dyDescent="0.25">
      <c r="A83" s="178"/>
      <c r="B83" s="206"/>
      <c r="C83" s="184"/>
      <c r="D83" s="135">
        <v>5.2</v>
      </c>
      <c r="E83" s="184"/>
    </row>
    <row r="84" spans="1:5" ht="17.5" x14ac:dyDescent="0.25">
      <c r="A84" s="178"/>
      <c r="B84" s="206"/>
      <c r="C84" s="184"/>
      <c r="D84" s="135">
        <v>5.3</v>
      </c>
      <c r="E84" s="184"/>
    </row>
    <row r="85" spans="1:5" ht="17.5" x14ac:dyDescent="0.25">
      <c r="A85" s="178"/>
      <c r="B85" s="206"/>
      <c r="C85" s="184"/>
      <c r="D85" s="135">
        <v>5.4</v>
      </c>
      <c r="E85" s="184"/>
    </row>
    <row r="86" spans="1:5" ht="17.5" x14ac:dyDescent="0.25">
      <c r="A86" s="178"/>
      <c r="B86" s="206"/>
      <c r="C86" s="185"/>
      <c r="D86" s="135">
        <v>5.5</v>
      </c>
      <c r="E86" s="185"/>
    </row>
    <row r="87" spans="1:5" ht="17.5" x14ac:dyDescent="0.25">
      <c r="A87" s="178"/>
      <c r="B87" s="206"/>
      <c r="C87" s="183" t="s">
        <v>121</v>
      </c>
      <c r="D87" s="135">
        <v>5.0999999999999996</v>
      </c>
      <c r="E87" s="183">
        <v>10</v>
      </c>
    </row>
    <row r="88" spans="1:5" ht="17.5" x14ac:dyDescent="0.25">
      <c r="A88" s="178"/>
      <c r="B88" s="206"/>
      <c r="C88" s="184"/>
      <c r="D88" s="135">
        <v>5.2</v>
      </c>
      <c r="E88" s="184"/>
    </row>
    <row r="89" spans="1:5" ht="17.5" x14ac:dyDescent="0.25">
      <c r="A89" s="178"/>
      <c r="B89" s="206"/>
      <c r="C89" s="184"/>
      <c r="D89" s="135">
        <v>5.3</v>
      </c>
      <c r="E89" s="184"/>
    </row>
    <row r="90" spans="1:5" ht="17.5" x14ac:dyDescent="0.25">
      <c r="A90" s="178"/>
      <c r="B90" s="206"/>
      <c r="C90" s="184"/>
      <c r="D90" s="135">
        <v>5.4</v>
      </c>
      <c r="E90" s="184"/>
    </row>
    <row r="91" spans="1:5" ht="17.5" x14ac:dyDescent="0.25">
      <c r="A91" s="178"/>
      <c r="B91" s="206"/>
      <c r="C91" s="185"/>
      <c r="D91" s="135">
        <v>5.5</v>
      </c>
      <c r="E91" s="185"/>
    </row>
    <row r="92" spans="1:5" ht="17.5" x14ac:dyDescent="0.25">
      <c r="A92" s="178"/>
      <c r="B92" s="206"/>
      <c r="C92" s="183" t="s">
        <v>123</v>
      </c>
      <c r="D92" s="135">
        <v>5.0999999999999996</v>
      </c>
      <c r="E92" s="183">
        <v>10</v>
      </c>
    </row>
    <row r="93" spans="1:5" ht="17.5" x14ac:dyDescent="0.25">
      <c r="A93" s="178"/>
      <c r="B93" s="206"/>
      <c r="C93" s="184"/>
      <c r="D93" s="135">
        <v>5.2</v>
      </c>
      <c r="E93" s="184"/>
    </row>
    <row r="94" spans="1:5" ht="17.5" x14ac:dyDescent="0.25">
      <c r="A94" s="178"/>
      <c r="B94" s="206"/>
      <c r="C94" s="184"/>
      <c r="D94" s="135">
        <v>5.3</v>
      </c>
      <c r="E94" s="184"/>
    </row>
    <row r="95" spans="1:5" ht="17.5" x14ac:dyDescent="0.25">
      <c r="A95" s="178"/>
      <c r="B95" s="206"/>
      <c r="C95" s="184"/>
      <c r="D95" s="135">
        <v>5.4</v>
      </c>
      <c r="E95" s="184"/>
    </row>
    <row r="96" spans="1:5" ht="17.5" x14ac:dyDescent="0.25">
      <c r="A96" s="178"/>
      <c r="B96" s="206"/>
      <c r="C96" s="185"/>
      <c r="D96" s="135">
        <v>5.5</v>
      </c>
      <c r="E96" s="185"/>
    </row>
    <row r="97" spans="1:5" ht="17.5" x14ac:dyDescent="0.25">
      <c r="A97" s="178"/>
      <c r="B97" s="206"/>
      <c r="C97" s="183" t="s">
        <v>240</v>
      </c>
      <c r="D97" s="135">
        <v>5.0999999999999996</v>
      </c>
      <c r="E97" s="183">
        <v>10</v>
      </c>
    </row>
    <row r="98" spans="1:5" ht="17.5" x14ac:dyDescent="0.25">
      <c r="A98" s="178"/>
      <c r="B98" s="206"/>
      <c r="C98" s="184"/>
      <c r="D98" s="135">
        <v>5.2</v>
      </c>
      <c r="E98" s="184"/>
    </row>
    <row r="99" spans="1:5" ht="17.5" x14ac:dyDescent="0.25">
      <c r="A99" s="178"/>
      <c r="B99" s="206"/>
      <c r="C99" s="184"/>
      <c r="D99" s="135">
        <v>5.3</v>
      </c>
      <c r="E99" s="184"/>
    </row>
    <row r="100" spans="1:5" ht="17.5" x14ac:dyDescent="0.25">
      <c r="A100" s="178"/>
      <c r="B100" s="206"/>
      <c r="C100" s="184"/>
      <c r="D100" s="135">
        <v>5.4</v>
      </c>
      <c r="E100" s="184"/>
    </row>
    <row r="101" spans="1:5" ht="17.5" x14ac:dyDescent="0.25">
      <c r="A101" s="178"/>
      <c r="B101" s="206"/>
      <c r="C101" s="185"/>
      <c r="D101" s="135">
        <v>5.5</v>
      </c>
      <c r="E101" s="185"/>
    </row>
    <row r="102" spans="1:5" ht="17.5" x14ac:dyDescent="0.25">
      <c r="A102" s="178"/>
      <c r="B102" s="206"/>
      <c r="C102" s="134" t="s">
        <v>241</v>
      </c>
      <c r="D102" s="135">
        <v>5.4</v>
      </c>
      <c r="E102" s="135">
        <v>2</v>
      </c>
    </row>
    <row r="103" spans="1:5" ht="17.5" x14ac:dyDescent="0.25">
      <c r="A103" s="178"/>
      <c r="B103" s="227"/>
      <c r="C103" s="135" t="s">
        <v>242</v>
      </c>
      <c r="D103" s="135">
        <v>5.5</v>
      </c>
      <c r="E103" s="135">
        <v>2</v>
      </c>
    </row>
    <row r="104" spans="1:5" ht="17.5" x14ac:dyDescent="0.25">
      <c r="A104" s="178"/>
      <c r="B104" s="205">
        <v>20212138</v>
      </c>
      <c r="C104" s="183" t="s">
        <v>86</v>
      </c>
      <c r="D104" s="135">
        <v>5.0999999999999996</v>
      </c>
      <c r="E104" s="183">
        <v>10</v>
      </c>
    </row>
    <row r="105" spans="1:5" ht="17.5" x14ac:dyDescent="0.25">
      <c r="A105" s="178"/>
      <c r="B105" s="206"/>
      <c r="C105" s="184"/>
      <c r="D105" s="135">
        <v>5.2</v>
      </c>
      <c r="E105" s="184"/>
    </row>
    <row r="106" spans="1:5" ht="17.5" x14ac:dyDescent="0.25">
      <c r="A106" s="178"/>
      <c r="B106" s="206"/>
      <c r="C106" s="184"/>
      <c r="D106" s="135">
        <v>5.3</v>
      </c>
      <c r="E106" s="184"/>
    </row>
    <row r="107" spans="1:5" ht="17.5" x14ac:dyDescent="0.25">
      <c r="A107" s="178"/>
      <c r="B107" s="206"/>
      <c r="C107" s="184"/>
      <c r="D107" s="135">
        <v>5.4</v>
      </c>
      <c r="E107" s="184"/>
    </row>
    <row r="108" spans="1:5" ht="17.5" x14ac:dyDescent="0.25">
      <c r="A108" s="178"/>
      <c r="B108" s="206"/>
      <c r="C108" s="185"/>
      <c r="D108" s="135">
        <v>5.5</v>
      </c>
      <c r="E108" s="185"/>
    </row>
    <row r="109" spans="1:5" ht="17.5" x14ac:dyDescent="0.25">
      <c r="A109" s="178"/>
      <c r="B109" s="206"/>
      <c r="C109" s="183" t="s">
        <v>157</v>
      </c>
      <c r="D109" s="135">
        <v>5.0999999999999996</v>
      </c>
      <c r="E109" s="183">
        <v>6</v>
      </c>
    </row>
    <row r="110" spans="1:5" ht="17.5" x14ac:dyDescent="0.25">
      <c r="A110" s="178"/>
      <c r="B110" s="206"/>
      <c r="C110" s="184"/>
      <c r="D110" s="135">
        <v>5.4</v>
      </c>
      <c r="E110" s="184"/>
    </row>
    <row r="111" spans="1:5" ht="17.5" x14ac:dyDescent="0.25">
      <c r="A111" s="178"/>
      <c r="B111" s="206"/>
      <c r="C111" s="185"/>
      <c r="D111" s="135">
        <v>5.5</v>
      </c>
      <c r="E111" s="185"/>
    </row>
    <row r="112" spans="1:5" ht="17.5" x14ac:dyDescent="0.25">
      <c r="A112" s="178"/>
      <c r="B112" s="206"/>
      <c r="C112" s="135" t="s">
        <v>143</v>
      </c>
      <c r="D112" s="135">
        <v>5.5</v>
      </c>
      <c r="E112" s="135">
        <v>2</v>
      </c>
    </row>
    <row r="113" spans="1:5" ht="17.5" x14ac:dyDescent="0.25">
      <c r="A113" s="178"/>
      <c r="B113" s="206"/>
      <c r="C113" s="133" t="s">
        <v>243</v>
      </c>
      <c r="D113" s="133">
        <v>5.5</v>
      </c>
      <c r="E113" s="133">
        <v>2</v>
      </c>
    </row>
    <row r="114" spans="1:5" ht="17.5" x14ac:dyDescent="0.25">
      <c r="A114" s="178"/>
      <c r="B114" s="228">
        <v>20213131</v>
      </c>
      <c r="C114" s="229" t="s">
        <v>125</v>
      </c>
      <c r="D114" s="135">
        <v>5.0999999999999996</v>
      </c>
      <c r="E114" s="229">
        <v>4</v>
      </c>
    </row>
    <row r="115" spans="1:5" ht="17.5" x14ac:dyDescent="0.25">
      <c r="A115" s="178"/>
      <c r="B115" s="228"/>
      <c r="C115" s="229"/>
      <c r="D115" s="135">
        <v>5.5</v>
      </c>
      <c r="E115" s="229"/>
    </row>
    <row r="116" spans="1:5" ht="17.5" x14ac:dyDescent="0.25">
      <c r="A116" s="178"/>
      <c r="B116" s="228"/>
      <c r="C116" s="135" t="s">
        <v>144</v>
      </c>
      <c r="D116" s="135">
        <v>5.0999999999999996</v>
      </c>
      <c r="E116" s="135">
        <v>2</v>
      </c>
    </row>
    <row r="117" spans="1:5" ht="17.5" x14ac:dyDescent="0.25">
      <c r="A117" s="178"/>
      <c r="B117" s="228"/>
      <c r="C117" s="135" t="s">
        <v>124</v>
      </c>
      <c r="D117" s="135">
        <v>5.0999999999999996</v>
      </c>
      <c r="E117" s="135">
        <v>2</v>
      </c>
    </row>
    <row r="118" spans="1:5" ht="17.5" x14ac:dyDescent="0.25">
      <c r="A118" s="178"/>
      <c r="B118" s="228"/>
      <c r="C118" s="229" t="s">
        <v>145</v>
      </c>
      <c r="D118" s="135">
        <v>5.0999999999999996</v>
      </c>
      <c r="E118" s="229">
        <v>4</v>
      </c>
    </row>
    <row r="119" spans="1:5" ht="17.5" x14ac:dyDescent="0.25">
      <c r="A119" s="178"/>
      <c r="B119" s="228"/>
      <c r="C119" s="229"/>
      <c r="D119" s="135">
        <v>5.2</v>
      </c>
      <c r="E119" s="229"/>
    </row>
    <row r="120" spans="1:5" ht="17.5" x14ac:dyDescent="0.25">
      <c r="A120" s="178"/>
      <c r="B120" s="228"/>
      <c r="C120" s="229" t="s">
        <v>158</v>
      </c>
      <c r="D120" s="135">
        <v>5.0999999999999996</v>
      </c>
      <c r="E120" s="229">
        <v>6</v>
      </c>
    </row>
    <row r="121" spans="1:5" ht="17.5" x14ac:dyDescent="0.25">
      <c r="A121" s="178"/>
      <c r="B121" s="228"/>
      <c r="C121" s="229"/>
      <c r="D121" s="135">
        <v>5.2</v>
      </c>
      <c r="E121" s="229"/>
    </row>
    <row r="122" spans="1:5" ht="17.5" x14ac:dyDescent="0.25">
      <c r="A122" s="178"/>
      <c r="B122" s="228"/>
      <c r="C122" s="229"/>
      <c r="D122" s="135">
        <v>5.3</v>
      </c>
      <c r="E122" s="229"/>
    </row>
    <row r="123" spans="1:5" ht="17.5" x14ac:dyDescent="0.25">
      <c r="A123" s="178"/>
      <c r="B123" s="228"/>
      <c r="C123" s="135" t="s">
        <v>146</v>
      </c>
      <c r="D123" s="135">
        <v>5.0999999999999996</v>
      </c>
      <c r="E123" s="135">
        <v>2</v>
      </c>
    </row>
    <row r="124" spans="1:5" ht="17.5" x14ac:dyDescent="0.25">
      <c r="A124" s="178"/>
      <c r="B124" s="228"/>
      <c r="C124" s="229" t="s">
        <v>126</v>
      </c>
      <c r="D124" s="135">
        <v>5.0999999999999996</v>
      </c>
      <c r="E124" s="229">
        <v>4</v>
      </c>
    </row>
    <row r="125" spans="1:5" ht="17.5" x14ac:dyDescent="0.25">
      <c r="A125" s="178"/>
      <c r="B125" s="228"/>
      <c r="C125" s="229"/>
      <c r="D125" s="135">
        <v>5.3</v>
      </c>
      <c r="E125" s="229"/>
    </row>
    <row r="126" spans="1:5" ht="17.5" x14ac:dyDescent="0.25">
      <c r="A126" s="178"/>
      <c r="B126" s="228"/>
      <c r="C126" s="135" t="s">
        <v>244</v>
      </c>
      <c r="D126" s="135">
        <v>5.0999999999999996</v>
      </c>
      <c r="E126" s="135">
        <v>2</v>
      </c>
    </row>
    <row r="127" spans="1:5" ht="17.5" x14ac:dyDescent="0.25">
      <c r="A127" s="178"/>
      <c r="B127" s="228"/>
      <c r="C127" s="229" t="s">
        <v>89</v>
      </c>
      <c r="D127" s="135">
        <v>5.0999999999999996</v>
      </c>
      <c r="E127" s="229">
        <v>6</v>
      </c>
    </row>
    <row r="128" spans="1:5" ht="17.5" x14ac:dyDescent="0.25">
      <c r="A128" s="178"/>
      <c r="B128" s="228"/>
      <c r="C128" s="229"/>
      <c r="D128" s="135">
        <v>5.2</v>
      </c>
      <c r="E128" s="229"/>
    </row>
    <row r="129" spans="1:5" ht="17.5" x14ac:dyDescent="0.25">
      <c r="A129" s="178"/>
      <c r="B129" s="228"/>
      <c r="C129" s="229"/>
      <c r="D129" s="135">
        <v>5.5</v>
      </c>
      <c r="E129" s="229"/>
    </row>
    <row r="130" spans="1:5" ht="17.5" x14ac:dyDescent="0.25">
      <c r="A130" s="178"/>
      <c r="B130" s="228"/>
      <c r="C130" s="229" t="s">
        <v>147</v>
      </c>
      <c r="D130" s="135">
        <v>5.0999999999999996</v>
      </c>
      <c r="E130" s="229">
        <v>8</v>
      </c>
    </row>
    <row r="131" spans="1:5" ht="17.5" x14ac:dyDescent="0.25">
      <c r="A131" s="178"/>
      <c r="B131" s="228"/>
      <c r="C131" s="229"/>
      <c r="D131" s="135">
        <v>5.2</v>
      </c>
      <c r="E131" s="229"/>
    </row>
    <row r="132" spans="1:5" ht="17.5" x14ac:dyDescent="0.25">
      <c r="A132" s="178"/>
      <c r="B132" s="228"/>
      <c r="C132" s="229"/>
      <c r="D132" s="135">
        <v>5.3</v>
      </c>
      <c r="E132" s="229"/>
    </row>
    <row r="133" spans="1:5" ht="17.5" x14ac:dyDescent="0.25">
      <c r="A133" s="178"/>
      <c r="B133" s="228"/>
      <c r="C133" s="229"/>
      <c r="D133" s="135">
        <v>5.4</v>
      </c>
      <c r="E133" s="229"/>
    </row>
    <row r="134" spans="1:5" ht="17.5" x14ac:dyDescent="0.25">
      <c r="A134" s="178"/>
      <c r="B134" s="228"/>
      <c r="C134" s="135" t="s">
        <v>245</v>
      </c>
      <c r="D134" s="135">
        <v>5.0999999999999996</v>
      </c>
      <c r="E134" s="135">
        <v>2</v>
      </c>
    </row>
    <row r="135" spans="1:5" ht="17.5" x14ac:dyDescent="0.25">
      <c r="A135" s="178"/>
      <c r="B135" s="228"/>
      <c r="C135" s="135" t="s">
        <v>246</v>
      </c>
      <c r="D135" s="135">
        <v>5.2</v>
      </c>
      <c r="E135" s="135">
        <v>2</v>
      </c>
    </row>
    <row r="136" spans="1:5" ht="17.5" x14ac:dyDescent="0.25">
      <c r="A136" s="178"/>
      <c r="B136" s="228"/>
      <c r="C136" s="229" t="s">
        <v>247</v>
      </c>
      <c r="D136" s="135">
        <v>5.2</v>
      </c>
      <c r="E136" s="229">
        <v>4</v>
      </c>
    </row>
    <row r="137" spans="1:5" ht="17.5" x14ac:dyDescent="0.25">
      <c r="A137" s="178"/>
      <c r="B137" s="228"/>
      <c r="C137" s="229"/>
      <c r="D137" s="135">
        <v>5.4</v>
      </c>
      <c r="E137" s="229"/>
    </row>
    <row r="138" spans="1:5" ht="17.5" x14ac:dyDescent="0.25">
      <c r="A138" s="178"/>
      <c r="B138" s="228"/>
      <c r="C138" s="135" t="s">
        <v>248</v>
      </c>
      <c r="D138" s="135">
        <v>5.5</v>
      </c>
      <c r="E138" s="135">
        <v>2</v>
      </c>
    </row>
    <row r="139" spans="1:5" ht="17.5" x14ac:dyDescent="0.25">
      <c r="A139" s="178"/>
      <c r="B139" s="228"/>
      <c r="C139" s="135" t="s">
        <v>249</v>
      </c>
      <c r="D139" s="135">
        <v>5.5</v>
      </c>
      <c r="E139" s="135">
        <v>2</v>
      </c>
    </row>
    <row r="140" spans="1:5" ht="17.5" x14ac:dyDescent="0.25">
      <c r="A140" s="196" t="s">
        <v>2</v>
      </c>
      <c r="B140" s="127">
        <v>20212431</v>
      </c>
      <c r="C140" s="127" t="s">
        <v>128</v>
      </c>
      <c r="D140" s="127">
        <v>5.2</v>
      </c>
      <c r="E140" s="127">
        <v>2</v>
      </c>
    </row>
    <row r="141" spans="1:5" ht="17.5" x14ac:dyDescent="0.25">
      <c r="A141" s="196"/>
      <c r="B141" s="127">
        <v>20212535</v>
      </c>
      <c r="C141" s="127" t="s">
        <v>127</v>
      </c>
      <c r="D141" s="127">
        <v>5.2</v>
      </c>
      <c r="E141" s="127">
        <v>2</v>
      </c>
    </row>
    <row r="142" spans="1:5" ht="17.5" x14ac:dyDescent="0.25">
      <c r="A142" s="196"/>
      <c r="B142" s="127">
        <v>20212431</v>
      </c>
      <c r="C142" s="127" t="s">
        <v>128</v>
      </c>
      <c r="D142" s="127">
        <v>5.3</v>
      </c>
      <c r="E142" s="127">
        <v>2</v>
      </c>
    </row>
    <row r="143" spans="1:5" ht="17.5" x14ac:dyDescent="0.25">
      <c r="A143" s="196"/>
      <c r="B143" s="127">
        <v>20212434</v>
      </c>
      <c r="C143" s="127" t="s">
        <v>334</v>
      </c>
      <c r="D143" s="127">
        <v>5.3</v>
      </c>
      <c r="E143" s="127">
        <v>2</v>
      </c>
    </row>
    <row r="144" spans="1:5" ht="17.5" x14ac:dyDescent="0.25">
      <c r="A144" s="196"/>
      <c r="B144" s="176">
        <v>20212535</v>
      </c>
      <c r="C144" s="127" t="s">
        <v>335</v>
      </c>
      <c r="D144" s="127">
        <v>5.3</v>
      </c>
      <c r="E144" s="127">
        <v>2</v>
      </c>
    </row>
    <row r="145" spans="1:5" ht="17.5" x14ac:dyDescent="0.25">
      <c r="A145" s="196"/>
      <c r="B145" s="193"/>
      <c r="C145" s="127" t="s">
        <v>127</v>
      </c>
      <c r="D145" s="127">
        <v>5.3</v>
      </c>
      <c r="E145" s="127">
        <v>2</v>
      </c>
    </row>
    <row r="146" spans="1:5" ht="17.5" x14ac:dyDescent="0.25">
      <c r="A146" s="196"/>
      <c r="B146" s="127">
        <v>20212431</v>
      </c>
      <c r="C146" s="127" t="s">
        <v>128</v>
      </c>
      <c r="D146" s="127">
        <v>5.4</v>
      </c>
      <c r="E146" s="127">
        <v>2</v>
      </c>
    </row>
    <row r="147" spans="1:5" ht="17.5" x14ac:dyDescent="0.25">
      <c r="A147" s="196"/>
      <c r="B147" s="127">
        <v>20212433</v>
      </c>
      <c r="C147" s="127" t="s">
        <v>336</v>
      </c>
      <c r="D147" s="127">
        <v>5.4</v>
      </c>
      <c r="E147" s="127">
        <v>2</v>
      </c>
    </row>
    <row r="148" spans="1:5" ht="17.5" x14ac:dyDescent="0.25">
      <c r="A148" s="196"/>
      <c r="B148" s="176">
        <v>20212535</v>
      </c>
      <c r="C148" s="176" t="s">
        <v>127</v>
      </c>
      <c r="D148" s="127">
        <v>5.4</v>
      </c>
      <c r="E148" s="127">
        <v>2</v>
      </c>
    </row>
    <row r="149" spans="1:5" ht="17.5" x14ac:dyDescent="0.25">
      <c r="A149" s="196"/>
      <c r="B149" s="193"/>
      <c r="C149" s="193"/>
      <c r="D149" s="127">
        <v>5.5</v>
      </c>
      <c r="E149" s="127">
        <v>2</v>
      </c>
    </row>
    <row r="150" spans="1:5" ht="17.5" x14ac:dyDescent="0.25">
      <c r="A150" s="196"/>
      <c r="B150" s="176">
        <v>20212631</v>
      </c>
      <c r="C150" s="127" t="s">
        <v>281</v>
      </c>
      <c r="D150" s="127">
        <v>5.5</v>
      </c>
      <c r="E150" s="127">
        <v>2</v>
      </c>
    </row>
    <row r="151" spans="1:5" ht="17.5" x14ac:dyDescent="0.25">
      <c r="A151" s="196"/>
      <c r="B151" s="177"/>
      <c r="C151" s="127" t="s">
        <v>166</v>
      </c>
      <c r="D151" s="127">
        <v>5.5</v>
      </c>
      <c r="E151" s="127">
        <v>2</v>
      </c>
    </row>
    <row r="152" spans="1:5" ht="17.5" x14ac:dyDescent="0.25">
      <c r="A152" s="196"/>
      <c r="B152" s="177"/>
      <c r="C152" s="127" t="s">
        <v>284</v>
      </c>
      <c r="D152" s="127">
        <v>5.5</v>
      </c>
      <c r="E152" s="127">
        <v>2</v>
      </c>
    </row>
    <row r="153" spans="1:5" ht="17.5" x14ac:dyDescent="0.25">
      <c r="A153" s="196"/>
      <c r="B153" s="193"/>
      <c r="C153" s="127" t="s">
        <v>131</v>
      </c>
      <c r="D153" s="127">
        <v>5.5</v>
      </c>
      <c r="E153" s="127">
        <v>2</v>
      </c>
    </row>
    <row r="154" spans="1:5" ht="17.5" x14ac:dyDescent="0.25">
      <c r="A154" s="196"/>
      <c r="B154" s="127">
        <v>20212534</v>
      </c>
      <c r="C154" s="127" t="s">
        <v>337</v>
      </c>
      <c r="D154" s="127">
        <v>5.5</v>
      </c>
      <c r="E154" s="127">
        <v>2</v>
      </c>
    </row>
    <row r="155" spans="1:5" ht="17.5" x14ac:dyDescent="0.25">
      <c r="A155" s="176" t="s">
        <v>3</v>
      </c>
      <c r="B155" s="141">
        <v>20212831</v>
      </c>
      <c r="C155" s="141" t="s">
        <v>387</v>
      </c>
      <c r="D155" s="141">
        <v>5.4</v>
      </c>
      <c r="E155" s="141">
        <v>2</v>
      </c>
    </row>
    <row r="156" spans="1:5" ht="17.5" x14ac:dyDescent="0.25">
      <c r="A156" s="177"/>
      <c r="B156" s="141">
        <v>20212933</v>
      </c>
      <c r="C156" s="141" t="s">
        <v>388</v>
      </c>
      <c r="D156" s="141">
        <v>5.4</v>
      </c>
      <c r="E156" s="141">
        <v>2</v>
      </c>
    </row>
    <row r="157" spans="1:5" ht="17.5" x14ac:dyDescent="0.25">
      <c r="A157" s="177"/>
      <c r="B157" s="141">
        <v>20213031</v>
      </c>
      <c r="C157" s="141" t="s">
        <v>389</v>
      </c>
      <c r="D157" s="141">
        <v>5.4</v>
      </c>
      <c r="E157" s="141">
        <v>2</v>
      </c>
    </row>
    <row r="158" spans="1:5" ht="17.5" x14ac:dyDescent="0.25">
      <c r="A158" s="193"/>
      <c r="B158" s="141">
        <v>20213634</v>
      </c>
      <c r="C158" s="141" t="s">
        <v>390</v>
      </c>
      <c r="D158" s="141">
        <v>5.3</v>
      </c>
      <c r="E158" s="141">
        <v>2</v>
      </c>
    </row>
    <row r="159" spans="1:5" ht="17.5" x14ac:dyDescent="0.25">
      <c r="A159" s="178"/>
      <c r="B159" s="178">
        <v>20213635</v>
      </c>
      <c r="C159" s="141" t="s">
        <v>391</v>
      </c>
      <c r="D159" s="141">
        <v>5.5</v>
      </c>
      <c r="E159" s="141">
        <v>2</v>
      </c>
    </row>
    <row r="160" spans="1:5" ht="17.5" x14ac:dyDescent="0.25">
      <c r="A160" s="178"/>
      <c r="B160" s="178"/>
      <c r="C160" s="141" t="s">
        <v>392</v>
      </c>
      <c r="D160" s="141">
        <v>5.5</v>
      </c>
      <c r="E160" s="141">
        <v>2</v>
      </c>
    </row>
    <row r="161" spans="1:5" ht="17.5" x14ac:dyDescent="0.25">
      <c r="A161" s="178"/>
      <c r="B161" s="178"/>
      <c r="C161" s="141" t="s">
        <v>391</v>
      </c>
      <c r="D161" s="141">
        <v>5.4</v>
      </c>
      <c r="E161" s="141">
        <v>2</v>
      </c>
    </row>
    <row r="162" spans="1:5" ht="17.5" x14ac:dyDescent="0.25">
      <c r="A162" s="186" t="s">
        <v>400</v>
      </c>
      <c r="B162" s="150">
        <v>20212331</v>
      </c>
      <c r="C162" s="152" t="s">
        <v>436</v>
      </c>
      <c r="D162" s="179" t="s">
        <v>437</v>
      </c>
      <c r="E162" s="179"/>
    </row>
    <row r="163" spans="1:5" ht="17.5" x14ac:dyDescent="0.25">
      <c r="A163" s="187"/>
      <c r="B163" s="257">
        <v>20212333</v>
      </c>
      <c r="C163" s="257" t="s">
        <v>438</v>
      </c>
      <c r="D163" s="179"/>
      <c r="E163" s="179"/>
    </row>
  </sheetData>
  <mergeCells count="79">
    <mergeCell ref="A162:A163"/>
    <mergeCell ref="D162:E163"/>
    <mergeCell ref="A140:A154"/>
    <mergeCell ref="B150:B153"/>
    <mergeCell ref="B148:B149"/>
    <mergeCell ref="B144:B145"/>
    <mergeCell ref="C148:C149"/>
    <mergeCell ref="B114:B139"/>
    <mergeCell ref="C114:C115"/>
    <mergeCell ref="E114:E115"/>
    <mergeCell ref="C118:C119"/>
    <mergeCell ref="E118:E119"/>
    <mergeCell ref="C120:C122"/>
    <mergeCell ref="E120:E122"/>
    <mergeCell ref="C124:C125"/>
    <mergeCell ref="E124:E125"/>
    <mergeCell ref="C127:C129"/>
    <mergeCell ref="E127:E129"/>
    <mergeCell ref="C130:C133"/>
    <mergeCell ref="E130:E133"/>
    <mergeCell ref="C136:C137"/>
    <mergeCell ref="E136:E137"/>
    <mergeCell ref="B104:B113"/>
    <mergeCell ref="C104:C108"/>
    <mergeCell ref="E104:E108"/>
    <mergeCell ref="C109:C111"/>
    <mergeCell ref="E109:E111"/>
    <mergeCell ref="E87:E91"/>
    <mergeCell ref="C92:C96"/>
    <mergeCell ref="E92:E96"/>
    <mergeCell ref="C97:C101"/>
    <mergeCell ref="E97:E101"/>
    <mergeCell ref="B65:B103"/>
    <mergeCell ref="C67:C68"/>
    <mergeCell ref="E67:E68"/>
    <mergeCell ref="C69:C70"/>
    <mergeCell ref="E69:E70"/>
    <mergeCell ref="C71:C72"/>
    <mergeCell ref="E71:E72"/>
    <mergeCell ref="C73:C74"/>
    <mergeCell ref="E73:E74"/>
    <mergeCell ref="C75:C76"/>
    <mergeCell ref="E75:E76"/>
    <mergeCell ref="C77:C81"/>
    <mergeCell ref="E77:E81"/>
    <mergeCell ref="C82:C86"/>
    <mergeCell ref="E82:E86"/>
    <mergeCell ref="C87:C91"/>
    <mergeCell ref="C29:C33"/>
    <mergeCell ref="E29:E33"/>
    <mergeCell ref="C34:C38"/>
    <mergeCell ref="E34:E38"/>
    <mergeCell ref="B43:B58"/>
    <mergeCell ref="C43:C45"/>
    <mergeCell ref="E43:E45"/>
    <mergeCell ref="C46:C48"/>
    <mergeCell ref="E46:E48"/>
    <mergeCell ref="C49:C51"/>
    <mergeCell ref="E49:E51"/>
    <mergeCell ref="C52:C54"/>
    <mergeCell ref="E52:E54"/>
    <mergeCell ref="C55:C57"/>
    <mergeCell ref="E55:E57"/>
    <mergeCell ref="A1:E1"/>
    <mergeCell ref="A155:A161"/>
    <mergeCell ref="B159:B161"/>
    <mergeCell ref="A3:A139"/>
    <mergeCell ref="B3:B9"/>
    <mergeCell ref="B10:B28"/>
    <mergeCell ref="C10:C13"/>
    <mergeCell ref="E10:E13"/>
    <mergeCell ref="C14:C17"/>
    <mergeCell ref="E14:E17"/>
    <mergeCell ref="C18:C22"/>
    <mergeCell ref="E18:E22"/>
    <mergeCell ref="C23:C27"/>
    <mergeCell ref="E23:E27"/>
    <mergeCell ref="B29:B41"/>
    <mergeCell ref="B59:B64"/>
  </mergeCells>
  <phoneticPr fontId="33" type="noConversion"/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6"/>
  <sheetViews>
    <sheetView workbookViewId="0">
      <selection activeCell="A3" sqref="A3"/>
    </sheetView>
  </sheetViews>
  <sheetFormatPr defaultColWidth="9" defaultRowHeight="14" x14ac:dyDescent="0.25"/>
  <cols>
    <col min="1" max="1" width="20.6328125" customWidth="1"/>
    <col min="2" max="2" width="12.81640625" customWidth="1"/>
    <col min="4" max="4" width="26" customWidth="1"/>
    <col min="5" max="7" width="14.54296875" customWidth="1"/>
  </cols>
  <sheetData>
    <row r="1" spans="1:256" s="7" customFormat="1" ht="23" x14ac:dyDescent="0.25">
      <c r="A1" s="234" t="s">
        <v>60</v>
      </c>
      <c r="B1" s="235"/>
      <c r="C1" s="235"/>
      <c r="D1" s="235"/>
      <c r="E1" s="235"/>
      <c r="F1" s="235"/>
      <c r="G1" s="235"/>
      <c r="H1" s="235"/>
      <c r="I1" s="236"/>
    </row>
    <row r="2" spans="1:256" s="15" customFormat="1" ht="21" x14ac:dyDescent="0.25">
      <c r="A2" s="11" t="s">
        <v>16</v>
      </c>
      <c r="B2" s="18" t="s">
        <v>58</v>
      </c>
      <c r="C2" s="18" t="s">
        <v>27</v>
      </c>
      <c r="D2" s="19" t="s">
        <v>28</v>
      </c>
      <c r="E2" s="20" t="s">
        <v>29</v>
      </c>
      <c r="F2" s="18" t="s">
        <v>30</v>
      </c>
      <c r="G2" s="18" t="s">
        <v>31</v>
      </c>
      <c r="H2" s="237" t="s">
        <v>23</v>
      </c>
      <c r="I2" s="238"/>
    </row>
    <row r="3" spans="1:256" s="16" customFormat="1" ht="17.5" x14ac:dyDescent="0.25">
      <c r="A3" s="138" t="s">
        <v>1</v>
      </c>
      <c r="B3" s="135">
        <v>20212136</v>
      </c>
      <c r="C3" s="135" t="s">
        <v>138</v>
      </c>
      <c r="D3" s="135" t="s">
        <v>189</v>
      </c>
      <c r="E3" s="135">
        <v>2</v>
      </c>
      <c r="F3" s="135" t="s">
        <v>72</v>
      </c>
      <c r="G3" s="135" t="s">
        <v>223</v>
      </c>
      <c r="H3" s="239"/>
      <c r="I3" s="228"/>
    </row>
    <row r="4" spans="1:256" s="16" customFormat="1" ht="17.5" x14ac:dyDescent="0.25">
      <c r="A4" s="13" t="s">
        <v>2</v>
      </c>
      <c r="B4" s="230" t="s">
        <v>70</v>
      </c>
      <c r="C4" s="231"/>
      <c r="D4" s="231"/>
      <c r="E4" s="231"/>
      <c r="F4" s="231"/>
      <c r="G4" s="231"/>
      <c r="H4" s="231"/>
      <c r="I4" s="189"/>
    </row>
    <row r="5" spans="1:256" s="17" customFormat="1" ht="17.5" x14ac:dyDescent="0.25">
      <c r="A5" s="13" t="s">
        <v>3</v>
      </c>
      <c r="B5" s="230"/>
      <c r="C5" s="231"/>
      <c r="D5" s="231"/>
      <c r="E5" s="231"/>
      <c r="F5" s="231"/>
      <c r="G5" s="231"/>
      <c r="H5" s="231"/>
      <c r="I5" s="189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16" customFormat="1" ht="17.5" x14ac:dyDescent="0.25">
      <c r="A6" s="14" t="s">
        <v>4</v>
      </c>
      <c r="B6" s="232"/>
      <c r="C6" s="233"/>
      <c r="D6" s="233"/>
      <c r="E6" s="233"/>
      <c r="F6" s="233"/>
      <c r="G6" s="233"/>
      <c r="H6" s="233"/>
      <c r="I6" s="190"/>
    </row>
  </sheetData>
  <mergeCells count="4">
    <mergeCell ref="B4:I6"/>
    <mergeCell ref="A1:I1"/>
    <mergeCell ref="H2:I2"/>
    <mergeCell ref="H3:I3"/>
  </mergeCells>
  <phoneticPr fontId="33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学院学风反馈表</vt:lpstr>
      <vt:lpstr>日常旷课率</vt:lpstr>
      <vt:lpstr>日常旷课名单</vt:lpstr>
      <vt:lpstr>日常请假率</vt:lpstr>
      <vt:lpstr>日常请假名单</vt:lpstr>
      <vt:lpstr>日常迟到早退</vt:lpstr>
      <vt:lpstr>晚自习风气统计表</vt:lpstr>
      <vt:lpstr>晚自习请假</vt:lpstr>
      <vt:lpstr>晚自习旷课</vt:lpstr>
      <vt:lpstr>晚自习迟到早退</vt:lpstr>
      <vt:lpstr>统计表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小华对我biubiubiu</dc:creator>
  <cp:lastModifiedBy>MagicShin</cp:lastModifiedBy>
  <dcterms:created xsi:type="dcterms:W3CDTF">2021-04-04T12:18:00Z</dcterms:created>
  <dcterms:modified xsi:type="dcterms:W3CDTF">2022-05-16T05:21:41Z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38E11B2A9BC040B9A415C670E9C00E32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false</vt:bool>
  </property>
</Properties>
</file>