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460" tabRatio="704" firstSheet="1" activeTab="9"/>
  </bookViews>
  <sheets>
    <sheet name="学院学风反馈表" sheetId="1" r:id="rId1"/>
    <sheet name="日常旷课名单" sheetId="3" r:id="rId2"/>
    <sheet name="日常旷课率" sheetId="2" r:id="rId3"/>
    <sheet name="日常请假率" sheetId="4" r:id="rId4"/>
    <sheet name="日常请假名单" sheetId="5" r:id="rId5"/>
    <sheet name="晚自修风气统计表" sheetId="12" r:id="rId6"/>
    <sheet name="晚自修请假统计表" sheetId="13" r:id="rId7"/>
    <sheet name="晚自习旷课统计表" sheetId="14" r:id="rId8"/>
    <sheet name="日常迟到早退名单" sheetId="6" r:id="rId9"/>
    <sheet name="统计表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<sst xmlns="http://schemas.openxmlformats.org/spreadsheetml/2006/main" count="3547" uniqueCount="1019">
  <si>
    <t>湖州学院2023-2024学年第一学期学风建设情况通报（第11周11月19日-11月25日 ）</t>
  </si>
  <si>
    <t>学风指标</t>
  </si>
  <si>
    <t>智能智造学院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</si>
  <si>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</si>
  <si>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</si>
  <si>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</si>
  <si>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</si>
  <si>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</si>
  <si>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</si>
  <si>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</si>
  <si>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</si>
  <si>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</si>
  <si>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</si>
  <si>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</si>
  <si>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</si>
  <si>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</si>
  <si>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</si>
  <si>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</si>
  <si>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</si>
  <si>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</si>
  <si>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</si>
  <si>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湖州学院日常旷课名单统计表</t>
  </si>
  <si>
    <t>学院</t>
  </si>
  <si>
    <t>班级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</si>
  <si>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</si>
  <si>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</si>
  <si>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</si>
  <si>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</si>
  <si>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</si>
  <si>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</si>
  <si>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</si>
  <si>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备注</t>
  </si>
  <si>
    <t>智能制造学院</t>
  </si>
  <si>
    <t>机械2301</t>
  </si>
  <si>
    <t>大学语文</t>
  </si>
  <si>
    <t>李阳</t>
  </si>
  <si>
    <t>2（11.23）</t>
  </si>
  <si>
    <t>无故旷课</t>
  </si>
  <si>
    <t>通报批评</t>
  </si>
  <si>
    <t>金粲翔</t>
  </si>
  <si>
    <t>刘丹阳</t>
  </si>
  <si>
    <t>孙瑞泽</t>
  </si>
  <si>
    <t>袁世舟</t>
  </si>
  <si>
    <t>新能源材料2302</t>
  </si>
  <si>
    <t>无机及分析化学</t>
  </si>
  <si>
    <t>梁富豪</t>
  </si>
  <si>
    <t>2（11.21）</t>
  </si>
  <si>
    <t>机械2201</t>
  </si>
  <si>
    <t>大学英语（3）</t>
  </si>
  <si>
    <t>马文彬</t>
  </si>
  <si>
    <t>3（11.20）</t>
  </si>
  <si>
    <t>庞佳宇</t>
  </si>
  <si>
    <t>邹鸿池</t>
  </si>
  <si>
    <t>蔡忠睿</t>
  </si>
  <si>
    <t>电子信息2201</t>
  </si>
  <si>
    <t>大学英语</t>
  </si>
  <si>
    <t>王英杰</t>
  </si>
  <si>
    <t>2（11.20）</t>
  </si>
  <si>
    <t>睡过头</t>
  </si>
  <si>
    <t>模拟电子技术</t>
  </si>
  <si>
    <t>张远赵</t>
  </si>
  <si>
    <t>电子信息2302</t>
  </si>
  <si>
    <t>高级办公自动化</t>
  </si>
  <si>
    <t>宋佩言</t>
  </si>
  <si>
    <t>电子信息2301</t>
  </si>
  <si>
    <t>徐浩奕</t>
  </si>
  <si>
    <t>光电信息2201</t>
  </si>
  <si>
    <t>固体物理</t>
  </si>
  <si>
    <t>沈骏杰</t>
  </si>
  <si>
    <t>3（11.21）</t>
  </si>
  <si>
    <t>生物2022</t>
  </si>
  <si>
    <t>王瑶</t>
  </si>
  <si>
    <t>2（11.24）</t>
  </si>
  <si>
    <t>习近平新时代中国特色社会主义概论</t>
  </si>
  <si>
    <t>张照涵</t>
  </si>
  <si>
    <t>2（11.22）</t>
  </si>
  <si>
    <t>徐伟峰</t>
  </si>
  <si>
    <t>国贸2302</t>
  </si>
  <si>
    <t>高等数学</t>
  </si>
  <si>
    <t>邓全鑫</t>
  </si>
  <si>
    <t>2（11.17）</t>
  </si>
  <si>
    <t>汉语言2102</t>
  </si>
  <si>
    <t>多媒体课件设计</t>
  </si>
  <si>
    <t>徐祎祎</t>
  </si>
  <si>
    <t>无</t>
  </si>
  <si>
    <t>日常旷课率排名</t>
  </si>
  <si>
    <t>序号</t>
  </si>
  <si>
    <t>旷课人次</t>
  </si>
  <si>
    <t>班级总人数</t>
  </si>
  <si>
    <t>旷课率</t>
  </si>
  <si>
    <t>旷课率排名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</si>
  <si>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</si>
  <si>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</si>
  <si>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</si>
  <si>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</si>
  <si>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</si>
  <si>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</si>
  <si>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</si>
  <si>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电气2101</t>
  </si>
  <si>
    <t>电气2102</t>
  </si>
  <si>
    <t>材化2101</t>
  </si>
  <si>
    <t>机械2202</t>
  </si>
  <si>
    <t>电气2201</t>
  </si>
  <si>
    <t>电气2202</t>
  </si>
  <si>
    <t>材化2201</t>
  </si>
  <si>
    <t>新能源材料2201</t>
  </si>
  <si>
    <t>新能源材料2202</t>
  </si>
  <si>
    <t>机械2211</t>
  </si>
  <si>
    <t>机械2212</t>
  </si>
  <si>
    <t>材化2211</t>
  </si>
  <si>
    <t>机械2302</t>
  </si>
  <si>
    <t>电气2301</t>
  </si>
  <si>
    <t>电气2302</t>
  </si>
  <si>
    <t>材化2301</t>
  </si>
  <si>
    <t>新能源材料2301</t>
  </si>
  <si>
    <t>新能源汽车2301</t>
  </si>
  <si>
    <t>机械2311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</si>
  <si>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</si>
  <si>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</si>
  <si>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</si>
  <si>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</si>
  <si>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</si>
  <si>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</si>
  <si>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</si>
  <si>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</si>
  <si>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</si>
  <si>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</si>
  <si>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</si>
  <si>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</si>
  <si>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</si>
  <si>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</si>
  <si>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计算机2101</t>
  </si>
  <si>
    <t>电子信息2101</t>
  </si>
  <si>
    <t>40</t>
  </si>
  <si>
    <t>光电信息2202</t>
  </si>
  <si>
    <t>42</t>
  </si>
  <si>
    <t>计算机2201</t>
  </si>
  <si>
    <t>44</t>
  </si>
  <si>
    <t>计算机2202</t>
  </si>
  <si>
    <t>43</t>
  </si>
  <si>
    <t>45</t>
  </si>
  <si>
    <t>电子信息2202</t>
  </si>
  <si>
    <t>电子信息2203</t>
  </si>
  <si>
    <t>软件工程2201</t>
  </si>
  <si>
    <t>软件工程2202</t>
  </si>
  <si>
    <t>计算机2211</t>
  </si>
  <si>
    <t>36</t>
  </si>
  <si>
    <t>计算机2212</t>
  </si>
  <si>
    <t>38</t>
  </si>
  <si>
    <t>计算机2213</t>
  </si>
  <si>
    <t>计算机2214</t>
  </si>
  <si>
    <t>光电信息2301</t>
  </si>
  <si>
    <t>光电信息2302</t>
  </si>
  <si>
    <t>计算机2301</t>
  </si>
  <si>
    <t>计算机2302</t>
  </si>
  <si>
    <t>电子信息2303</t>
  </si>
  <si>
    <t>软件工程2301</t>
  </si>
  <si>
    <t>软件工程2302</t>
  </si>
  <si>
    <t>计算机2311</t>
  </si>
  <si>
    <t>计算机2312</t>
  </si>
  <si>
    <t>计算机2313</t>
  </si>
  <si>
    <t>计算机2314</t>
  </si>
  <si>
    <t>计算机2315</t>
  </si>
  <si>
    <t>电子信息2311</t>
  </si>
  <si>
    <t>电子信息2312</t>
  </si>
  <si>
    <t>生命健康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</si>
  <si>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</si>
  <si>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</si>
  <si>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</si>
  <si>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</si>
  <si>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</si>
  <si>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</si>
  <si>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</si>
  <si>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</si>
  <si>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</si>
  <si>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</si>
  <si>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</si>
  <si>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</si>
  <si>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</si>
  <si>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</si>
  <si>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</si>
  <si>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</si>
  <si>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</si>
  <si>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社体2101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</si>
  <si>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</si>
  <si>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</si>
  <si>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</si>
  <si>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</si>
  <si>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</si>
  <si>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</si>
  <si>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</si>
  <si>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</si>
  <si>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</si>
  <si>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护理2101</t>
  </si>
  <si>
    <t>护理2121</t>
  </si>
  <si>
    <t>35</t>
  </si>
  <si>
    <t>护理2122</t>
  </si>
  <si>
    <t>社体2201</t>
  </si>
  <si>
    <t>社体2202</t>
  </si>
  <si>
    <t>社体2203</t>
  </si>
  <si>
    <t>生物2201</t>
  </si>
  <si>
    <t>生物2202</t>
  </si>
  <si>
    <t>制药2201</t>
  </si>
  <si>
    <t>制药2221</t>
  </si>
  <si>
    <t>制药2211</t>
  </si>
  <si>
    <t>护理2201</t>
  </si>
  <si>
    <t>护理2221</t>
  </si>
  <si>
    <t>护理2222</t>
  </si>
  <si>
    <t>社体2301</t>
  </si>
  <si>
    <t>社体2302</t>
  </si>
  <si>
    <t>生物2301</t>
  </si>
  <si>
    <t>制药2301</t>
  </si>
  <si>
    <t>制药2321</t>
  </si>
  <si>
    <t>制药2311</t>
  </si>
  <si>
    <t>护理2301</t>
  </si>
  <si>
    <t>护理2321</t>
  </si>
  <si>
    <t>护理2322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</si>
  <si>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</si>
  <si>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</si>
  <si>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</si>
  <si>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</si>
  <si>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</si>
  <si>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</si>
  <si>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</si>
  <si>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</si>
  <si>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</si>
  <si>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</si>
  <si>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</si>
  <si>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</si>
  <si>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</si>
  <si>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</si>
  <si>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</si>
  <si>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</si>
  <si>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</si>
  <si>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</si>
  <si>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</si>
  <si>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</si>
  <si>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</si>
  <si>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</si>
  <si>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</si>
  <si>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</si>
  <si>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</si>
  <si>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</si>
  <si>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</si>
  <si>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</si>
  <si>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</si>
  <si>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</si>
  <si>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</si>
  <si>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</si>
  <si>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</si>
  <si>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</si>
  <si>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</si>
  <si>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</si>
  <si>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</si>
  <si>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</si>
  <si>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</si>
  <si>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</si>
  <si>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</si>
  <si>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</si>
  <si>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</si>
  <si>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</si>
  <si>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</si>
  <si>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</si>
  <si>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</si>
  <si>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</si>
  <si>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</si>
  <si>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</si>
  <si>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</si>
  <si>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汉语言2101</t>
  </si>
  <si>
    <t>汉语言2103</t>
  </si>
  <si>
    <t>汉语言2104</t>
  </si>
  <si>
    <t>广告2101</t>
  </si>
  <si>
    <t>英语2101</t>
  </si>
  <si>
    <t>英语2102</t>
  </si>
  <si>
    <t>英语2103</t>
  </si>
  <si>
    <t>商英2101</t>
  </si>
  <si>
    <t>日语2101</t>
  </si>
  <si>
    <t>汉语言2201</t>
  </si>
  <si>
    <t>汉语言2202</t>
  </si>
  <si>
    <t>汉语言2203</t>
  </si>
  <si>
    <t>汉语言2204</t>
  </si>
  <si>
    <t>广告2201</t>
  </si>
  <si>
    <t>网媒2201</t>
  </si>
  <si>
    <t>汉语言2211</t>
  </si>
  <si>
    <t>英语2201</t>
  </si>
  <si>
    <t>英语2202</t>
  </si>
  <si>
    <t>英语2203</t>
  </si>
  <si>
    <t>英语2211</t>
  </si>
  <si>
    <t>汉语言2301</t>
  </si>
  <si>
    <t>汉语言2302</t>
  </si>
  <si>
    <t>汉语言2303</t>
  </si>
  <si>
    <t>汉语言2304</t>
  </si>
  <si>
    <t>广告2301</t>
  </si>
  <si>
    <t>网媒2301</t>
  </si>
  <si>
    <t>网媒2302</t>
  </si>
  <si>
    <t>网媒2303</t>
  </si>
  <si>
    <t>汉语言2311</t>
  </si>
  <si>
    <t>英语2301</t>
  </si>
  <si>
    <t>英语2302</t>
  </si>
  <si>
    <t>英语2303</t>
  </si>
  <si>
    <t>视传2001</t>
  </si>
  <si>
    <t>视传2002</t>
  </si>
  <si>
    <t>环设2001</t>
  </si>
  <si>
    <t>环设2002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</si>
  <si>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</si>
  <si>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</si>
  <si>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</si>
  <si>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</si>
  <si>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</si>
  <si>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</si>
  <si>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</si>
  <si>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</si>
  <si>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</si>
  <si>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</si>
  <si>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</si>
  <si>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设计学类2301</t>
  </si>
  <si>
    <t>设计学类2302</t>
  </si>
  <si>
    <t>设计学类2303</t>
  </si>
  <si>
    <t>设计学类2304</t>
  </si>
  <si>
    <t>设计学类2305</t>
  </si>
  <si>
    <t>设计学类2306</t>
  </si>
  <si>
    <t>思政2201</t>
  </si>
  <si>
    <t>思政2301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</si>
  <si>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</si>
  <si>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</si>
  <si>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</si>
  <si>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</si>
  <si>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</si>
  <si>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</si>
  <si>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陈浩翔</t>
  </si>
  <si>
    <t>画法几何及工程制图</t>
  </si>
  <si>
    <t>徐昊俊</t>
  </si>
  <si>
    <t>大学英语（1）</t>
  </si>
  <si>
    <t>国防教育</t>
  </si>
  <si>
    <t>2 (11.21)</t>
  </si>
  <si>
    <t>林雨晨</t>
  </si>
  <si>
    <t>3（11.22）</t>
  </si>
  <si>
    <t>丁飞扬</t>
  </si>
  <si>
    <t>体育与健康与健康</t>
  </si>
  <si>
    <t>大学生心理健康教育</t>
  </si>
  <si>
    <t>大学计算机基础</t>
  </si>
  <si>
    <t>谢鹏</t>
  </si>
  <si>
    <t>朱诚杰</t>
  </si>
  <si>
    <t>朱明勇</t>
  </si>
  <si>
    <t>顾费哲</t>
  </si>
  <si>
    <t>机械设计学科导论</t>
  </si>
  <si>
    <t>3（11.23）</t>
  </si>
  <si>
    <t>贾少尉</t>
  </si>
  <si>
    <t>郭贤杰</t>
  </si>
  <si>
    <t>陆海彪</t>
  </si>
  <si>
    <t>杨可荣</t>
  </si>
  <si>
    <t>王宏亮</t>
  </si>
  <si>
    <t>雷凡</t>
  </si>
  <si>
    <t>黄代晨</t>
  </si>
  <si>
    <t>庸鑫</t>
  </si>
  <si>
    <t>贺科</t>
  </si>
  <si>
    <t>刘广</t>
  </si>
  <si>
    <t>严鑫</t>
  </si>
  <si>
    <t>俞锦成</t>
  </si>
  <si>
    <t>杨俊</t>
  </si>
  <si>
    <t>豆琦</t>
  </si>
  <si>
    <t>无机及化学分析实验</t>
  </si>
  <si>
    <t>郭庆龄</t>
  </si>
  <si>
    <t>体育与健康</t>
  </si>
  <si>
    <t>官立微</t>
  </si>
  <si>
    <t>陈晓东</t>
  </si>
  <si>
    <t>画法几何与工程制图</t>
  </si>
  <si>
    <t>3（11.24）</t>
  </si>
  <si>
    <t>丁玉立</t>
  </si>
  <si>
    <t>费可</t>
  </si>
  <si>
    <t>陈泳坤</t>
  </si>
  <si>
    <t>舒航</t>
  </si>
  <si>
    <t>张贻之</t>
  </si>
  <si>
    <t>朱培成</t>
  </si>
  <si>
    <t>MATLAB模板仿复</t>
  </si>
  <si>
    <t>陈佳朵</t>
  </si>
  <si>
    <t>化工原理</t>
  </si>
  <si>
    <t>张彤</t>
  </si>
  <si>
    <t>陶瓷与耐火材料工艺学</t>
  </si>
  <si>
    <t>沈丽丹</t>
  </si>
  <si>
    <t>刘朕</t>
  </si>
  <si>
    <t>中国近现代史</t>
  </si>
  <si>
    <t>余森然</t>
  </si>
  <si>
    <t>王瑜航</t>
  </si>
  <si>
    <t>郭江</t>
  </si>
  <si>
    <t>大学物理B(2)</t>
  </si>
  <si>
    <t>汤家俊</t>
  </si>
  <si>
    <t>韦威稳</t>
  </si>
  <si>
    <t>王先达</t>
  </si>
  <si>
    <t>材料科学基础</t>
  </si>
  <si>
    <t>宋启行</t>
  </si>
  <si>
    <t>大学物理B（2)</t>
  </si>
  <si>
    <t>中国近代史纲要</t>
  </si>
  <si>
    <t>创新创业基础</t>
  </si>
  <si>
    <t>材料化学基础</t>
  </si>
  <si>
    <t>概率论与数理统计</t>
  </si>
  <si>
    <t>材料力学</t>
  </si>
  <si>
    <t>毛泽东思想和中国特色社会主义理论体系概论</t>
  </si>
  <si>
    <t>大学物理B</t>
  </si>
  <si>
    <t>杨鼎</t>
  </si>
  <si>
    <t>王清波</t>
  </si>
  <si>
    <t>液压与气压传动</t>
  </si>
  <si>
    <t>机械设计</t>
  </si>
  <si>
    <t>冯勇</t>
  </si>
  <si>
    <t>闫瑶瑶</t>
  </si>
  <si>
    <t>严振明</t>
  </si>
  <si>
    <t>线性代数</t>
  </si>
  <si>
    <t>高级语言程序设计</t>
  </si>
  <si>
    <t>电子工艺课程</t>
  </si>
  <si>
    <t>褚毅杰</t>
  </si>
  <si>
    <t>段清浩</t>
  </si>
  <si>
    <t>毛俊豪</t>
  </si>
  <si>
    <t>方艺霖</t>
  </si>
  <si>
    <t>杨杨</t>
  </si>
  <si>
    <t>刘程宇</t>
  </si>
  <si>
    <t>孙梦狄</t>
  </si>
  <si>
    <t>数字电路与逻辑设计</t>
  </si>
  <si>
    <t>李佳炜</t>
  </si>
  <si>
    <t>离散数学</t>
  </si>
  <si>
    <t>楼倩</t>
  </si>
  <si>
    <t>数字电路</t>
  </si>
  <si>
    <t>4（11.23）</t>
  </si>
  <si>
    <t>2023284722</t>
  </si>
  <si>
    <t>邵高成</t>
  </si>
  <si>
    <t>陈文兴</t>
  </si>
  <si>
    <t>施泽阳</t>
  </si>
  <si>
    <t>谢松霖</t>
  </si>
  <si>
    <t>电路分析</t>
  </si>
  <si>
    <t>唐洁</t>
  </si>
  <si>
    <t>高等数学A</t>
  </si>
  <si>
    <t>屈书聿</t>
  </si>
  <si>
    <t>体育与健康（1）</t>
  </si>
  <si>
    <t>李浩</t>
  </si>
  <si>
    <t>思想道德与法治</t>
  </si>
  <si>
    <t>吴巧珍</t>
  </si>
  <si>
    <t>操作系统</t>
  </si>
  <si>
    <t>劳晓萱</t>
  </si>
  <si>
    <t>算法设计与分析</t>
  </si>
  <si>
    <t>李圣辉</t>
  </si>
  <si>
    <t>高等数学A（1）</t>
  </si>
  <si>
    <t>计算思维与导论</t>
  </si>
  <si>
    <t>陈思</t>
  </si>
  <si>
    <t>2(11.23)</t>
  </si>
  <si>
    <t>3(11.24)</t>
  </si>
  <si>
    <t>2(11.24)</t>
  </si>
  <si>
    <t>唐越</t>
  </si>
  <si>
    <t>高毅飞</t>
  </si>
  <si>
    <t>宋俊毅</t>
  </si>
  <si>
    <t>李文昊</t>
  </si>
  <si>
    <t>黄可晴</t>
  </si>
  <si>
    <t>戴俊杰</t>
  </si>
  <si>
    <t>李粤</t>
  </si>
  <si>
    <t>项楷哲</t>
  </si>
  <si>
    <t>史恩来</t>
  </si>
  <si>
    <t>周景灏</t>
  </si>
  <si>
    <t>杨溢</t>
  </si>
  <si>
    <t>毛泽东思想和中国特色社会主义理论特色</t>
  </si>
  <si>
    <t>杨思颖</t>
  </si>
  <si>
    <t>何诗明</t>
  </si>
  <si>
    <t>金宇</t>
  </si>
  <si>
    <t>吴晨阳</t>
  </si>
  <si>
    <t>刘星</t>
  </si>
  <si>
    <t>李松恒</t>
  </si>
  <si>
    <t>郭子森</t>
  </si>
  <si>
    <t>基础物理学</t>
  </si>
  <si>
    <t>刘佳琳</t>
  </si>
  <si>
    <t>刘子睿</t>
  </si>
  <si>
    <t>光电子技术</t>
  </si>
  <si>
    <t>形势与政策</t>
  </si>
  <si>
    <t>马黄熠</t>
  </si>
  <si>
    <t>web应用</t>
  </si>
  <si>
    <t>软件工程</t>
  </si>
  <si>
    <t>王非凡</t>
  </si>
  <si>
    <t>编译原理</t>
  </si>
  <si>
    <t>杨泽奇</t>
  </si>
  <si>
    <t>赵正威</t>
  </si>
  <si>
    <t>计算思维导论</t>
  </si>
  <si>
    <t>李红飞</t>
  </si>
  <si>
    <t>高文奕</t>
  </si>
  <si>
    <t>武术与搏击</t>
  </si>
  <si>
    <t>运动中心经营与创业</t>
  </si>
  <si>
    <t>杨宗乐</t>
  </si>
  <si>
    <t>詹涵晨</t>
  </si>
  <si>
    <t>体育科研方法</t>
  </si>
  <si>
    <t>吕俊佚</t>
  </si>
  <si>
    <t>循环护理学</t>
  </si>
  <si>
    <t>刘梦洋</t>
  </si>
  <si>
    <t>微生物学</t>
  </si>
  <si>
    <t>孙洞</t>
  </si>
  <si>
    <t>叶子仪</t>
  </si>
  <si>
    <t>遗传学</t>
  </si>
  <si>
    <t>工业发酵分析</t>
  </si>
  <si>
    <t>微生物实验</t>
  </si>
  <si>
    <t>张晓睛</t>
  </si>
  <si>
    <t>环境生物</t>
  </si>
  <si>
    <t>黄馨雨</t>
  </si>
  <si>
    <t>分子生物学</t>
  </si>
  <si>
    <t>细胞工程</t>
  </si>
  <si>
    <t>刘宇婕</t>
  </si>
  <si>
    <t>周玉香</t>
  </si>
  <si>
    <t>董芳林</t>
  </si>
  <si>
    <t>李天龙</t>
  </si>
  <si>
    <t>冯智勇</t>
  </si>
  <si>
    <t>张瀚宇</t>
  </si>
  <si>
    <t>毛心慧</t>
  </si>
  <si>
    <t>黄婉铭</t>
  </si>
  <si>
    <t>胡庆平</t>
  </si>
  <si>
    <t>内科</t>
  </si>
  <si>
    <t>外科</t>
  </si>
  <si>
    <t>妇产科</t>
  </si>
  <si>
    <t>护理教育</t>
  </si>
  <si>
    <t>儿科</t>
  </si>
  <si>
    <t>姚梦雨</t>
  </si>
  <si>
    <t>应南敏</t>
  </si>
  <si>
    <t>精神科</t>
  </si>
  <si>
    <t>雷娇</t>
  </si>
  <si>
    <t>社区护理学</t>
  </si>
  <si>
    <t>刘紫璇</t>
  </si>
  <si>
    <t>精神科护理学</t>
  </si>
  <si>
    <t>王佳南</t>
  </si>
  <si>
    <t>3(11.21)</t>
  </si>
  <si>
    <t>有机化学</t>
  </si>
  <si>
    <t>3(11.22)</t>
  </si>
  <si>
    <t>王宇翔</t>
  </si>
  <si>
    <t>马克思主义基本原理</t>
  </si>
  <si>
    <t>大学生心理教育</t>
  </si>
  <si>
    <t>运动解剖学</t>
  </si>
  <si>
    <t>3(11.20)</t>
  </si>
  <si>
    <t>田径与体能训练</t>
  </si>
  <si>
    <t>2(11.20)</t>
  </si>
  <si>
    <t>网球</t>
  </si>
  <si>
    <t>4(11.20)</t>
  </si>
  <si>
    <t>田径</t>
  </si>
  <si>
    <t>健美操</t>
  </si>
  <si>
    <t>蒋建亮</t>
  </si>
  <si>
    <t>邱绍捷</t>
  </si>
  <si>
    <t>许陆晨</t>
  </si>
  <si>
    <t>蒋哲豪</t>
  </si>
  <si>
    <t>杨泽宇</t>
  </si>
  <si>
    <t>刘陈安</t>
  </si>
  <si>
    <t>杨逸晨</t>
  </si>
  <si>
    <t>林佳颖</t>
  </si>
  <si>
    <t>张柯</t>
  </si>
  <si>
    <t>曾志缘</t>
  </si>
  <si>
    <t>叶哲宇</t>
  </si>
  <si>
    <t>李联中</t>
  </si>
  <si>
    <t>张凯沣</t>
  </si>
  <si>
    <t>杨琼</t>
  </si>
  <si>
    <t>无机及分析化学实验</t>
  </si>
  <si>
    <t>3(11.13)</t>
  </si>
  <si>
    <t>陈佳萍</t>
  </si>
  <si>
    <t>护士人文修养</t>
  </si>
  <si>
    <t>2(11.21)</t>
  </si>
  <si>
    <t>组织胚胎学</t>
  </si>
  <si>
    <t>袁翌富</t>
  </si>
  <si>
    <t>娄林</t>
  </si>
  <si>
    <t>邵纯茜</t>
  </si>
  <si>
    <t>徐佳怡</t>
  </si>
  <si>
    <t>大学生职业生涯规划与就业指导</t>
  </si>
  <si>
    <t>倪慧敏</t>
  </si>
  <si>
    <t>朱玛丽</t>
  </si>
  <si>
    <t>杨燕平</t>
  </si>
  <si>
    <t>2(11.22)</t>
  </si>
  <si>
    <t>颜颜</t>
  </si>
  <si>
    <t>人体解剖学</t>
  </si>
  <si>
    <t>1(11.20)</t>
  </si>
  <si>
    <t>左妍</t>
  </si>
  <si>
    <t>吴宜婧</t>
  </si>
  <si>
    <t>陈碧莹</t>
  </si>
  <si>
    <t>徐梦涵</t>
  </si>
  <si>
    <t>周盛南</t>
  </si>
  <si>
    <t>祝维香</t>
  </si>
  <si>
    <t>分析化学</t>
  </si>
  <si>
    <t>张语诺</t>
  </si>
  <si>
    <t>军事理论</t>
  </si>
  <si>
    <t>3(11.23)</t>
  </si>
  <si>
    <t>无机化学实验</t>
  </si>
  <si>
    <t>颜诗雅</t>
  </si>
  <si>
    <t>华茜</t>
  </si>
  <si>
    <t>钮思宇</t>
  </si>
  <si>
    <t>赖樱</t>
  </si>
  <si>
    <t>郑佳彤</t>
  </si>
  <si>
    <t>傅森杰</t>
  </si>
  <si>
    <t>刘红炎</t>
  </si>
  <si>
    <t>朱婉妮</t>
  </si>
  <si>
    <t>查程程</t>
  </si>
  <si>
    <t>大学化学</t>
  </si>
  <si>
    <t>陈帅</t>
  </si>
  <si>
    <t>植物生物学</t>
  </si>
  <si>
    <t>习近平新时代中国特色社会主义思想概论</t>
  </si>
  <si>
    <t>生物化学</t>
  </si>
  <si>
    <t>林温灜</t>
  </si>
  <si>
    <t>病理学</t>
  </si>
  <si>
    <t>杨雨欢</t>
  </si>
  <si>
    <t>健康评估</t>
  </si>
  <si>
    <t>护理学基础</t>
  </si>
  <si>
    <t>李姿瑶</t>
  </si>
  <si>
    <t>谭文铧</t>
  </si>
  <si>
    <t>药物化学</t>
  </si>
  <si>
    <t>创新创业基础教程</t>
  </si>
  <si>
    <t>生理药物学</t>
  </si>
  <si>
    <t>赵晟晔</t>
  </si>
  <si>
    <t>乔红博</t>
  </si>
  <si>
    <t>冯怡榕</t>
  </si>
  <si>
    <t>制药设备与车间设计</t>
  </si>
  <si>
    <t>李晨</t>
  </si>
  <si>
    <t>制药工艺学</t>
  </si>
  <si>
    <t>方菁</t>
  </si>
  <si>
    <t>专业英语</t>
  </si>
  <si>
    <t>药物分析实验</t>
  </si>
  <si>
    <t>生物技术制药</t>
  </si>
  <si>
    <t>许佩盈</t>
  </si>
  <si>
    <t>药物分析</t>
  </si>
  <si>
    <t>林玫</t>
  </si>
  <si>
    <t>蒋枫敏</t>
  </si>
  <si>
    <t>叶紫薇</t>
  </si>
  <si>
    <t>外贸函电</t>
  </si>
  <si>
    <t>报检报关实务</t>
  </si>
  <si>
    <t>世界经济概论</t>
  </si>
  <si>
    <t>国际商法</t>
  </si>
  <si>
    <t>陈盈盈</t>
  </si>
  <si>
    <t>ERP原理及应用</t>
  </si>
  <si>
    <t>张敏慧</t>
  </si>
  <si>
    <t>朱敬业</t>
  </si>
  <si>
    <t>谢明宇</t>
  </si>
  <si>
    <t>国际单证实务</t>
  </si>
  <si>
    <t>胡鑫钰</t>
  </si>
  <si>
    <t>胡海骏</t>
  </si>
  <si>
    <t>卓星宇</t>
  </si>
  <si>
    <t>林烨</t>
  </si>
  <si>
    <t>数据库原理</t>
  </si>
  <si>
    <t>时鸣佳</t>
  </si>
  <si>
    <t>微观经济学</t>
  </si>
  <si>
    <t>任小敏</t>
  </si>
  <si>
    <t>林丝雨</t>
  </si>
  <si>
    <t>陈紫曼</t>
  </si>
  <si>
    <t>陈佳洪</t>
  </si>
  <si>
    <t>国际市场营销</t>
  </si>
  <si>
    <t>许敏慧</t>
  </si>
  <si>
    <t>李安琪</t>
  </si>
  <si>
    <t>数据分析与处理</t>
  </si>
  <si>
    <t>孙思瀚</t>
  </si>
  <si>
    <t>高级日语</t>
  </si>
  <si>
    <t>徐昊楠</t>
  </si>
  <si>
    <t>任耀民</t>
  </si>
  <si>
    <t>汪亚君</t>
  </si>
  <si>
    <t>语言学概论</t>
  </si>
  <si>
    <t>多媒体课件设计和制作</t>
  </si>
  <si>
    <t>中国文学批评史</t>
  </si>
  <si>
    <t>李婧</t>
  </si>
  <si>
    <t>现当代小说研究</t>
  </si>
  <si>
    <t>中国古代文学</t>
  </si>
  <si>
    <t>张鑫怡</t>
  </si>
  <si>
    <t>何斯玮</t>
  </si>
  <si>
    <t>陈晨</t>
  </si>
  <si>
    <t>何嘉慧子</t>
  </si>
  <si>
    <t>路玉呈</t>
  </si>
  <si>
    <t>嵇慧安</t>
  </si>
  <si>
    <t>苏怡</t>
  </si>
  <si>
    <t>多媒体课件制作</t>
  </si>
  <si>
    <t>李阮君</t>
  </si>
  <si>
    <t>董铃娜</t>
  </si>
  <si>
    <t>林梓心</t>
  </si>
  <si>
    <t>语言学纲要</t>
  </si>
  <si>
    <t>黄姗</t>
  </si>
  <si>
    <t>中国古代文学史</t>
  </si>
  <si>
    <t>唐诗研究</t>
  </si>
  <si>
    <t>刘萍</t>
  </si>
  <si>
    <t>商务英语</t>
  </si>
  <si>
    <t>陈诺</t>
  </si>
  <si>
    <t>商务综合英语</t>
  </si>
  <si>
    <t>国际商务谈判</t>
  </si>
  <si>
    <t>阮晨琪</t>
  </si>
  <si>
    <t>高级英语</t>
  </si>
  <si>
    <t>英国文学</t>
  </si>
  <si>
    <t>卿玉洁</t>
  </si>
  <si>
    <t>日语报刊阅读</t>
  </si>
  <si>
    <t>马妮杰</t>
  </si>
  <si>
    <t>任阿薇</t>
  </si>
  <si>
    <t>日语概论</t>
  </si>
  <si>
    <t>潘家怡</t>
  </si>
  <si>
    <t>覃佩姚</t>
  </si>
  <si>
    <t>颜嘉诚</t>
  </si>
  <si>
    <t>高级日语（1）</t>
  </si>
  <si>
    <t>翁淑贤</t>
  </si>
  <si>
    <t>谢玉莹</t>
  </si>
  <si>
    <t>日语会话教程（3）</t>
  </si>
  <si>
    <t>吕政钧</t>
  </si>
  <si>
    <t>中国现当代文学</t>
  </si>
  <si>
    <t>周燕</t>
  </si>
  <si>
    <t>中国古代思想史</t>
  </si>
  <si>
    <t>湖州地方文化研究</t>
  </si>
  <si>
    <t>陈欣怡</t>
  </si>
  <si>
    <t>胡梦婷</t>
  </si>
  <si>
    <t>李雨桐</t>
  </si>
  <si>
    <t>黄旖昕</t>
  </si>
  <si>
    <t>陈婧</t>
  </si>
  <si>
    <t>史芳蔚</t>
  </si>
  <si>
    <t>徐璇</t>
  </si>
  <si>
    <t>吴港安</t>
  </si>
  <si>
    <t>徐蕾</t>
  </si>
  <si>
    <t>郑王晨</t>
  </si>
  <si>
    <t>陈卜凡</t>
  </si>
  <si>
    <t>朱宸怡</t>
  </si>
  <si>
    <t>曾乐</t>
  </si>
  <si>
    <t>中国古代学术思想史</t>
  </si>
  <si>
    <t>陈佳璐</t>
  </si>
  <si>
    <t>阿依帕热</t>
  </si>
  <si>
    <t>章智慧</t>
  </si>
  <si>
    <t>吴佳仪</t>
  </si>
  <si>
    <t>廖飞龙</t>
  </si>
  <si>
    <t>付芸嫣</t>
  </si>
  <si>
    <t>金滢婷</t>
  </si>
  <si>
    <t>古代汉语</t>
  </si>
  <si>
    <t>朱丹丹</t>
  </si>
  <si>
    <t>刘嘉婧</t>
  </si>
  <si>
    <t>祝耀熙</t>
  </si>
  <si>
    <t>刘敏</t>
  </si>
  <si>
    <t>张乐</t>
  </si>
  <si>
    <t>林上帅</t>
  </si>
  <si>
    <t>柯怡如</t>
  </si>
  <si>
    <t>英语写作</t>
  </si>
  <si>
    <t>李佳悦</t>
  </si>
  <si>
    <t>毛思佳</t>
  </si>
  <si>
    <t>中国近现代史纲要</t>
  </si>
  <si>
    <t>俞跃</t>
  </si>
  <si>
    <t>刘晓雨</t>
  </si>
  <si>
    <t>英语听力</t>
  </si>
  <si>
    <t>英汉互译</t>
  </si>
  <si>
    <t>李鑫</t>
  </si>
  <si>
    <t>传播学</t>
  </si>
  <si>
    <t>1（11.21）</t>
  </si>
  <si>
    <t>林畅</t>
  </si>
  <si>
    <t>周伊依</t>
  </si>
  <si>
    <t>综合英语</t>
  </si>
  <si>
    <t>乔宇</t>
  </si>
  <si>
    <t>广告摄影</t>
  </si>
  <si>
    <t>刘思圆</t>
  </si>
  <si>
    <t>广告策划与设计</t>
  </si>
  <si>
    <t>江敏</t>
  </si>
  <si>
    <t>短视频制作</t>
  </si>
  <si>
    <t>马克思新闻观十二讲</t>
  </si>
  <si>
    <t>新媒体文案写作</t>
  </si>
  <si>
    <t>张帅桦</t>
  </si>
  <si>
    <t>孙秦</t>
  </si>
  <si>
    <t>伍桐</t>
  </si>
  <si>
    <t>网页设计与制作</t>
  </si>
  <si>
    <t>邵可盈</t>
  </si>
  <si>
    <t>广告学概论</t>
  </si>
  <si>
    <t>融合新闻学</t>
  </si>
  <si>
    <t>吴丽婷</t>
  </si>
  <si>
    <t>颜唯怡</t>
  </si>
  <si>
    <t>现代汉语</t>
  </si>
  <si>
    <t>古代文学</t>
  </si>
  <si>
    <t>许梦云</t>
  </si>
  <si>
    <t>盛可涵</t>
  </si>
  <si>
    <t>日语</t>
  </si>
  <si>
    <t>顾心怡</t>
  </si>
  <si>
    <t>商务英语写作</t>
  </si>
  <si>
    <t>陈维</t>
  </si>
  <si>
    <t>国际教育</t>
  </si>
  <si>
    <t>屠涵丹</t>
  </si>
  <si>
    <t>林芸</t>
  </si>
  <si>
    <t>马涵玉</t>
  </si>
  <si>
    <t>汪雨萱</t>
  </si>
  <si>
    <t>文化概论</t>
  </si>
  <si>
    <t>王诗语</t>
  </si>
  <si>
    <t>徐熠</t>
  </si>
  <si>
    <t>李亚芳</t>
  </si>
  <si>
    <t>丁梦婷</t>
  </si>
  <si>
    <t>王晶</t>
  </si>
  <si>
    <t>曹汉丽</t>
  </si>
  <si>
    <t>大学生职业发展与就业</t>
  </si>
  <si>
    <t>董雪筠</t>
  </si>
  <si>
    <t>何一茹</t>
  </si>
  <si>
    <t>吴昕晨</t>
  </si>
  <si>
    <t>郑恩康</t>
  </si>
  <si>
    <t>金浩杰</t>
  </si>
  <si>
    <t>大学生职业规划</t>
  </si>
  <si>
    <t>姚若熙</t>
  </si>
  <si>
    <t>施丽嘉</t>
  </si>
  <si>
    <t>史清研</t>
  </si>
  <si>
    <t>范雨轩</t>
  </si>
  <si>
    <t>刘康帅</t>
  </si>
  <si>
    <t>章清雅</t>
  </si>
  <si>
    <t>经典文学作品选读</t>
  </si>
  <si>
    <t>戴琪薇</t>
  </si>
  <si>
    <t>马晶晶</t>
  </si>
  <si>
    <t>广播电视概论</t>
  </si>
  <si>
    <t>2（11.19）</t>
  </si>
  <si>
    <t>大学生职业发展与就业指导</t>
  </si>
  <si>
    <t>冯家昊</t>
  </si>
  <si>
    <t>章程</t>
  </si>
  <si>
    <t>申颖</t>
  </si>
  <si>
    <t>刘丽雯</t>
  </si>
  <si>
    <t>金郁鑫</t>
  </si>
  <si>
    <t>秘书文档管理</t>
  </si>
  <si>
    <t>何帝鸯</t>
  </si>
  <si>
    <t>余婷</t>
  </si>
  <si>
    <t>雷哲昕</t>
  </si>
  <si>
    <t>林悦</t>
  </si>
  <si>
    <t>金子俊</t>
  </si>
  <si>
    <t>王东瑞</t>
  </si>
  <si>
    <t>曾诚</t>
  </si>
  <si>
    <t>朱昱琪</t>
  </si>
  <si>
    <t>交互设计</t>
  </si>
  <si>
    <t>沈婧</t>
  </si>
  <si>
    <t>8（11.20）</t>
  </si>
  <si>
    <t>吴佳骏</t>
  </si>
  <si>
    <t>餐饮空间设计</t>
  </si>
  <si>
    <t>桑林侨</t>
  </si>
  <si>
    <t>8（11.23）</t>
  </si>
  <si>
    <t>林潇</t>
  </si>
  <si>
    <t>杨皓哲</t>
  </si>
  <si>
    <t>8（11.24）</t>
  </si>
  <si>
    <t>裘清雨</t>
  </si>
  <si>
    <t>王雨洁</t>
  </si>
  <si>
    <t>丁思怡</t>
  </si>
  <si>
    <t>沈韩玥</t>
  </si>
  <si>
    <t>任欣羽</t>
  </si>
  <si>
    <t>商业摄影</t>
  </si>
  <si>
    <t>8（11.21）</t>
  </si>
  <si>
    <t>唐林璇</t>
  </si>
  <si>
    <t>张左右</t>
  </si>
  <si>
    <t>陈乐褀</t>
  </si>
  <si>
    <t>杨雨露</t>
  </si>
  <si>
    <t>计算机辅助设计</t>
  </si>
  <si>
    <t>叶丝雨</t>
  </si>
  <si>
    <t>周肖</t>
  </si>
  <si>
    <t>高文慧</t>
  </si>
  <si>
    <t>旺晓玲</t>
  </si>
  <si>
    <t>曹艺</t>
  </si>
  <si>
    <t>王胡滨</t>
  </si>
  <si>
    <t>9（11.20）</t>
  </si>
  <si>
    <t>5（11.23）</t>
  </si>
  <si>
    <t>吕冰冰</t>
  </si>
  <si>
    <t>章由之</t>
  </si>
  <si>
    <t>郑珺悠</t>
  </si>
  <si>
    <t>胡欣怡</t>
  </si>
  <si>
    <t>祝意青</t>
  </si>
  <si>
    <t>王琳</t>
  </si>
  <si>
    <t>卡通IP</t>
  </si>
  <si>
    <t>丁爱玲</t>
  </si>
  <si>
    <t>项目综合实训</t>
  </si>
  <si>
    <t>郭喆妮</t>
  </si>
  <si>
    <t>汪丽珍</t>
  </si>
  <si>
    <t>封思羽</t>
  </si>
  <si>
    <t>设计色彩</t>
  </si>
  <si>
    <t>庞晶晶</t>
  </si>
  <si>
    <t xml:space="preserve"> 大学生就业指导</t>
  </si>
  <si>
    <t>钟飞燕</t>
  </si>
  <si>
    <t>冯婉晨</t>
  </si>
  <si>
    <t>大学生就业指导</t>
  </si>
  <si>
    <t>徐诗佳</t>
  </si>
  <si>
    <t>郑昳茹</t>
  </si>
  <si>
    <t>费佳悦</t>
  </si>
  <si>
    <t>中外设计简史</t>
  </si>
  <si>
    <t>李治蓉</t>
  </si>
  <si>
    <t>徐宁</t>
  </si>
  <si>
    <t>毛家乐</t>
  </si>
  <si>
    <t>王晗诺</t>
  </si>
  <si>
    <t>4（11.24）</t>
  </si>
  <si>
    <t>项琳</t>
  </si>
  <si>
    <t>万晟</t>
  </si>
  <si>
    <t>11.24</t>
  </si>
  <si>
    <t>金玉奇</t>
  </si>
  <si>
    <t>宪法与行政法学</t>
  </si>
  <si>
    <t>11.20-11.24</t>
  </si>
  <si>
    <t>陈绪斌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</si>
  <si>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</si>
  <si>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</si>
  <si>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</si>
  <si>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</si>
  <si>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</si>
  <si>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</si>
  <si>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</si>
  <si>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</si>
  <si>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</si>
  <si>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</si>
  <si>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</si>
  <si>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</si>
  <si>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</si>
  <si>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</si>
  <si>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</si>
  <si>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</si>
  <si>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周一考试，周四团辅活动</t>
  </si>
  <si>
    <t>周一考试，周二团辅活动，周四团辅活动</t>
  </si>
  <si>
    <t>周二团辅活动，周四团辅活动</t>
  </si>
  <si>
    <t>周一上课，周四团辅活动</t>
  </si>
  <si>
    <t>周一上课，周三上国防课，周四团辅活动</t>
  </si>
  <si>
    <t>周日上课，周一上课，周二心理班会，周三上国防课，周四团辅活动</t>
  </si>
  <si>
    <t>周日班会，周二团辅活动，周四团辅活动</t>
  </si>
  <si>
    <t>周一学习小组会议，周三国防教育，周四心理班会</t>
  </si>
  <si>
    <t>周日团日，周三国防教育，周四心理班会</t>
  </si>
  <si>
    <t>周日c语言课，周三国防教育，周四计算机思维导论课</t>
  </si>
  <si>
    <t>周日c语言课，周一学习小组会议，周三心理班会</t>
  </si>
  <si>
    <t>周日心理班会，周二国防教育，周三学习小组，周四计算机思维导论课</t>
  </si>
  <si>
    <t>周日团日，周二国防教育，周三心理班会，周四学习小组</t>
  </si>
  <si>
    <t>周一高级办公自动化，周二国防教育</t>
  </si>
  <si>
    <t>周一国防教育，周二学习小组，周三计算机导论课，周四讲座</t>
  </si>
  <si>
    <t>周日心理班会，周一国防教育，周二心理班会，周三计算机导论课，周四讲座</t>
  </si>
  <si>
    <t>周二国防教育课</t>
  </si>
  <si>
    <t>周一班会，周一晚课</t>
  </si>
  <si>
    <t>周一开心理班会，周一晚课</t>
  </si>
  <si>
    <t>周日班会，周一晚课，周三晚课，周四晚课</t>
  </si>
  <si>
    <t>周日班会，周三晚课</t>
  </si>
  <si>
    <t>周四晚课</t>
  </si>
  <si>
    <t>周日班级心理活动，周四晚课</t>
  </si>
  <si>
    <t>周日班会，周一晚课</t>
  </si>
  <si>
    <t>周日1人手机未交</t>
  </si>
  <si>
    <t>周一晚课</t>
  </si>
  <si>
    <t>湖州学院晚自修请假统计表</t>
  </si>
  <si>
    <t>班 级</t>
  </si>
  <si>
    <t>请假日期</t>
  </si>
  <si>
    <t>病假</t>
  </si>
  <si>
    <t>肖涛</t>
  </si>
  <si>
    <t>英语排练</t>
  </si>
  <si>
    <t>江星海</t>
  </si>
  <si>
    <t>陈羽婷</t>
  </si>
  <si>
    <t>王昌布</t>
  </si>
  <si>
    <t>孟琪辉</t>
  </si>
  <si>
    <t>徐佳豪</t>
  </si>
  <si>
    <t>汪镇</t>
  </si>
  <si>
    <t>王瑞琦</t>
  </si>
  <si>
    <t>高新</t>
  </si>
  <si>
    <t>吴铭勇</t>
  </si>
  <si>
    <t>穆锦晖</t>
  </si>
  <si>
    <t>高至溢</t>
  </si>
  <si>
    <t>周子豪</t>
  </si>
  <si>
    <t>张元健</t>
  </si>
  <si>
    <t>熊文庆</t>
  </si>
  <si>
    <t>2 (11.19)</t>
  </si>
  <si>
    <t>李俊彤</t>
  </si>
  <si>
    <t>程天龙</t>
  </si>
  <si>
    <t>王子腾</t>
  </si>
  <si>
    <t>王庆宇</t>
  </si>
  <si>
    <t>欧菲易</t>
  </si>
  <si>
    <t>翟帅帅</t>
  </si>
  <si>
    <t>管洪磊</t>
  </si>
  <si>
    <t>臧玄莉</t>
  </si>
  <si>
    <t>林可盈</t>
  </si>
  <si>
    <t>陆文婷</t>
  </si>
  <si>
    <t>宋沅园</t>
  </si>
  <si>
    <t>金丽娜</t>
  </si>
  <si>
    <t>陈惠</t>
  </si>
  <si>
    <t>朱瑞琳</t>
  </si>
  <si>
    <t>11.20</t>
  </si>
  <si>
    <t>11.22</t>
  </si>
  <si>
    <t>事假</t>
  </si>
  <si>
    <t>荣嫣然</t>
  </si>
  <si>
    <t>孟欣怡</t>
  </si>
  <si>
    <t xml:space="preserve">事假 </t>
  </si>
  <si>
    <t>张妍婷</t>
  </si>
  <si>
    <t>王思煜</t>
  </si>
  <si>
    <t>张非凡</t>
  </si>
  <si>
    <t>斯锦婷</t>
  </si>
  <si>
    <t>胡乐莹</t>
  </si>
  <si>
    <t>叶可欣</t>
  </si>
  <si>
    <t>夏洁</t>
  </si>
  <si>
    <t>杨云超</t>
  </si>
  <si>
    <t>韦漪婧</t>
  </si>
  <si>
    <t>陈慧颖</t>
  </si>
  <si>
    <t>周致远</t>
  </si>
  <si>
    <t>邓志祥</t>
  </si>
  <si>
    <t>丁佳欣</t>
  </si>
  <si>
    <t>刘点甜</t>
  </si>
  <si>
    <t>徐兆利</t>
  </si>
  <si>
    <t>王琦</t>
  </si>
  <si>
    <t>姚诗怡</t>
  </si>
  <si>
    <t>孙静岚</t>
  </si>
  <si>
    <t>王晗</t>
  </si>
  <si>
    <t>周鑫雨</t>
  </si>
  <si>
    <t>张昊林</t>
  </si>
  <si>
    <t>王能圻</t>
  </si>
  <si>
    <t>陈岩</t>
  </si>
  <si>
    <t>设计2301</t>
  </si>
  <si>
    <t>邹子豪</t>
  </si>
  <si>
    <t>11.19</t>
  </si>
  <si>
    <t>唐永祺</t>
  </si>
  <si>
    <t>郑蔓</t>
  </si>
  <si>
    <t>设计2302</t>
  </si>
  <si>
    <t>王宇涵</t>
  </si>
  <si>
    <t>11.21</t>
  </si>
  <si>
    <t>设计2303</t>
  </si>
  <si>
    <t>祁晟轩</t>
  </si>
  <si>
    <t>葛琳静</t>
  </si>
  <si>
    <t>设计2306</t>
  </si>
  <si>
    <t>张舒健</t>
  </si>
  <si>
    <t>刘俊杰</t>
  </si>
  <si>
    <t>王琪</t>
  </si>
  <si>
    <t>廖雅轩</t>
  </si>
  <si>
    <t>汤亚聪</t>
  </si>
  <si>
    <t>吴昊</t>
  </si>
  <si>
    <t>徐佳悦</t>
  </si>
  <si>
    <t>张贝宁</t>
  </si>
  <si>
    <t>俞佳铭</t>
  </si>
  <si>
    <t>郑羽昕</t>
  </si>
  <si>
    <t>梅杨超</t>
  </si>
  <si>
    <t>孙桠楠</t>
  </si>
  <si>
    <t>李进</t>
  </si>
  <si>
    <t>叶子楷</t>
  </si>
  <si>
    <t>李涵楚</t>
  </si>
  <si>
    <t>陈炅耀</t>
  </si>
  <si>
    <t>湖州学院晚自修旷课统计表</t>
  </si>
  <si>
    <t>张贻志</t>
  </si>
  <si>
    <t>10-11（11.20）</t>
  </si>
  <si>
    <t>无旷课</t>
  </si>
  <si>
    <t>湖州学院日常迟到早退统计表</t>
  </si>
  <si>
    <t>类别</t>
  </si>
  <si>
    <t>日期</t>
  </si>
  <si>
    <t>迟到</t>
  </si>
  <si>
    <t>大量学生迟到、吃早餐，情况严重</t>
  </si>
  <si>
    <t>皇甫凯鑫</t>
  </si>
  <si>
    <t>周震江</t>
  </si>
  <si>
    <t>余家俊</t>
  </si>
  <si>
    <t>无迟到和早退</t>
  </si>
  <si>
    <t>上交情况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</si>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</sst>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rgb="FF000000"/>
      <name val="黑体"/>
      <charset val="134"/>
    </font>
    <font>
      <b/>
      <sz val="18"/>
      <color rgb="FF000000"/>
      <name val="宋体"/>
      <charset val="134"/>
    </font>
    <font>
      <b/>
      <sz val="16"/>
      <color rgb="FF000000"/>
      <name val="黑体"/>
      <charset val="134"/>
    </font>
    <font>
      <b/>
      <sz val="16"/>
      <color indexed="8"/>
      <name val="黑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b/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b/>
      <sz val="16"/>
      <color indexed="8"/>
      <name val="宋体"/>
      <charset val="134"/>
    </font>
    <font>
      <sz val="16"/>
      <color theme="1"/>
      <name val="黑体"/>
      <charset val="134"/>
    </font>
    <font>
      <sz val="14"/>
      <color indexed="8"/>
      <name val="仿宋_GB2312"/>
      <charset val="134"/>
    </font>
    <font>
      <b/>
      <sz val="16"/>
      <name val="仿宋_GB2312"/>
      <charset val="134"/>
    </font>
    <font>
      <b/>
      <sz val="18"/>
      <color indexed="8"/>
      <name val="黑体"/>
      <charset val="134"/>
    </font>
    <font>
      <sz val="18"/>
      <name val="宋体"/>
      <charset val="134"/>
    </font>
    <font>
      <b/>
      <sz val="18"/>
      <color theme="1"/>
      <name val="黑体"/>
      <charset val="134"/>
    </font>
    <font>
      <b/>
      <sz val="16"/>
      <color theme="1"/>
      <name val="黑体"/>
      <charset val="134"/>
    </font>
    <font>
      <u/>
      <sz val="14"/>
      <name val="仿宋_GB2312"/>
      <charset val="134"/>
    </font>
    <font>
      <b/>
      <sz val="16"/>
      <color theme="1"/>
      <name val="仿宋_GB2312"/>
      <charset val="134"/>
    </font>
    <font>
      <u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6" borderId="16" applyNumberFormat="0" applyAlignment="0" applyProtection="0">
      <alignment vertical="center"/>
    </xf>
    <xf numFmtId="0" fontId="35" fillId="6" borderId="15" applyNumberFormat="0" applyAlignment="0" applyProtection="0">
      <alignment vertical="center"/>
    </xf>
    <xf numFmtId="0" fontId="36" fillId="7" borderId="17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/>
    <xf numFmtId="0" fontId="45" fillId="0" borderId="0" applyBorder="0">
      <protection locked="0"/>
    </xf>
    <xf numFmtId="0" fontId="24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8" fillId="0" borderId="1" xfId="50" applyFont="1" applyBorder="1" applyAlignment="1" applyProtection="1">
      <alignment horizontal="center" vertical="center"/>
    </xf>
    <xf numFmtId="176" fontId="8" fillId="0" borderId="1" xfId="50" applyNumberFormat="1" applyFont="1" applyBorder="1" applyAlignment="1" applyProtection="1">
      <alignment horizontal="center" vertical="center"/>
    </xf>
    <xf numFmtId="49" fontId="8" fillId="0" borderId="1" xfId="50" applyNumberFormat="1" applyFont="1" applyBorder="1" applyAlignment="1" applyProtection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50" applyFont="1" applyBorder="1" applyAlignment="1" applyProtection="1">
      <alignment horizontal="center" vertical="center"/>
    </xf>
    <xf numFmtId="0" fontId="8" fillId="0" borderId="1" xfId="50" applyFont="1" applyBorder="1" applyAlignment="1" applyProtection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14" fillId="0" borderId="1" xfId="50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8" fillId="0" borderId="1" xfId="3" applyNumberFormat="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10" fontId="8" fillId="0" borderId="1" xfId="3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3" fillId="0" borderId="1" xfId="3" applyNumberFormat="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10" fontId="3" fillId="3" borderId="1" xfId="3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20" fillId="0" borderId="1" xfId="6" applyNumberFormat="1" applyFont="1" applyBorder="1" applyAlignment="1">
      <alignment horizontal="center" vertical="center"/>
    </xf>
    <xf numFmtId="10" fontId="20" fillId="0" borderId="0" xfId="6" applyNumberFormat="1" applyFont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1" xfId="52" applyFont="1" applyBorder="1" applyAlignment="1">
      <alignment horizontal="center" vertical="center"/>
    </xf>
    <xf numFmtId="0" fontId="22" fillId="0" borderId="1" xfId="6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超链接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1270635</xdr:colOff>
      <xdr:row>0</xdr:row>
      <xdr:rowOff>83185</xdr:rowOff>
    </xdr:from>
    <xdr:ext cx="918210" cy="415925"/>
    <xdr:sp>
      <xdr:nvSpPr>
        <xdr:cNvPr id="8" name="文本框 7"/>
        <xdr:cNvSpPr txBox="1"/>
      </xdr:nvSpPr>
      <xdr:spPr>
        <a:xfrm>
          <a:off x="7933690" y="83185"/>
          <a:ext cx="918210" cy="4159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3" sqref="F3"/>
    </sheetView>
  </sheetViews>
  <sheetFormatPr defaultColWidth="9" defaultRowHeight="14.4" outlineLevelCol="7"/>
  <cols>
    <col min="1" max="1" width="33.6296296296296" customWidth="1"/>
    <col min="2" max="5" width="21.1759259259259" customWidth="1"/>
    <col min="6" max="7" width="17.2685185185185" customWidth="1"/>
    <col min="8" max="8" width="24.5462962962963" customWidth="1"/>
  </cols>
  <sheetData>
    <row r="1" ht="22.2" spans="1:8">
      <c r="A1" s="77" t="s">
        <v>0</v>
      </c>
      <c r="B1" s="78"/>
      <c r="C1" s="78"/>
      <c r="D1" s="78"/>
      <c r="E1" s="78"/>
      <c r="F1" s="78"/>
      <c r="G1" s="78"/>
      <c r="H1" s="79"/>
    </row>
    <row r="2" ht="20.4" spans="1:8">
      <c r="A2" s="80" t="s">
        <v>1</v>
      </c>
      <c r="B2" s="80" t="s">
        <v>2</v>
      </c>
      <c r="C2" s="80" t="s">
        <v>3</v>
      </c>
      <c r="D2" s="80" t="s">
        <v>4</v>
      </c>
      <c r="E2" s="80" t="s">
        <v>5</v>
      </c>
      <c r="F2" s="80" t="s">
        <v>6</v>
      </c>
      <c r="G2" s="80" t="s">
        <v>7</v>
      </c>
      <c r="H2" s="80" t="s">
        <v>8</v>
      </c>
    </row>
    <row r="3" ht="17.4" spans="1:8">
      <c r="A3" s="3" t="s">
        <v>9</v>
      </c>
      <c r="B3" s="81">
        <f>B4/1298</f>
        <v>0.00770416024653313</v>
      </c>
      <c r="C3" s="81">
        <f>C4/1444</f>
        <v>0.00415512465373961</v>
      </c>
      <c r="D3" s="82">
        <f>D4/1579</f>
        <v>0.00253324889170361</v>
      </c>
      <c r="E3" s="81">
        <f>E4/1445</f>
        <v>0.000692041522491349</v>
      </c>
      <c r="F3" s="81">
        <f>F4/1692</f>
        <v>0.000591016548463357</v>
      </c>
      <c r="G3" s="3">
        <f>G4/775</f>
        <v>0</v>
      </c>
      <c r="H3" s="3">
        <v>0</v>
      </c>
    </row>
    <row r="4" ht="17.4" spans="1:8">
      <c r="A4" s="3" t="s">
        <v>10</v>
      </c>
      <c r="B4" s="83">
        <v>10</v>
      </c>
      <c r="C4" s="84">
        <v>6</v>
      </c>
      <c r="D4" s="83">
        <v>4</v>
      </c>
      <c r="E4" s="84">
        <v>1</v>
      </c>
      <c r="F4" s="83">
        <v>1</v>
      </c>
      <c r="G4" s="3">
        <v>0</v>
      </c>
      <c r="H4" s="3">
        <v>0</v>
      </c>
    </row>
    <row r="5" ht="17.4" spans="1:8">
      <c r="A5" s="3" t="s">
        <v>11</v>
      </c>
      <c r="B5" s="81">
        <f>B6/1298</f>
        <v>0.0701078582434515</v>
      </c>
      <c r="C5" s="81">
        <f>C6/1444</f>
        <v>0.0740997229916898</v>
      </c>
      <c r="D5" s="81">
        <f>D6/1579</f>
        <v>0.120329322355921</v>
      </c>
      <c r="E5" s="81">
        <f>E6/1445</f>
        <v>0.027681660899654</v>
      </c>
      <c r="F5" s="81">
        <f>F6/1692</f>
        <v>0.0969267139479905</v>
      </c>
      <c r="G5" s="81">
        <f>G6/775</f>
        <v>0.0787096774193548</v>
      </c>
      <c r="H5" s="81">
        <f>H6/91</f>
        <v>0.032967032967033</v>
      </c>
    </row>
    <row r="6" ht="17.4" spans="1:8">
      <c r="A6" s="3" t="s">
        <v>12</v>
      </c>
      <c r="B6" s="83">
        <v>91</v>
      </c>
      <c r="C6" s="83">
        <v>107</v>
      </c>
      <c r="D6" s="83">
        <v>190</v>
      </c>
      <c r="E6" s="83">
        <v>40</v>
      </c>
      <c r="F6" s="84">
        <v>164</v>
      </c>
      <c r="G6" s="83">
        <v>61</v>
      </c>
      <c r="H6" s="84">
        <v>3</v>
      </c>
    </row>
    <row r="7" ht="17.4" spans="1:8">
      <c r="A7" s="3" t="s">
        <v>13</v>
      </c>
      <c r="B7" s="83">
        <v>1</v>
      </c>
      <c r="C7" s="83">
        <v>3</v>
      </c>
      <c r="D7" s="85">
        <v>0</v>
      </c>
      <c r="E7" s="3">
        <v>0</v>
      </c>
      <c r="F7" s="3">
        <v>0</v>
      </c>
      <c r="G7" s="3">
        <v>0</v>
      </c>
      <c r="H7" s="3">
        <v>0</v>
      </c>
    </row>
    <row r="8" ht="17.4" spans="1:8">
      <c r="A8" s="3" t="s">
        <v>14</v>
      </c>
      <c r="B8" s="86" t="s">
        <v>15</v>
      </c>
      <c r="C8" s="86" t="s">
        <v>15</v>
      </c>
      <c r="D8" s="86" t="s">
        <v>15</v>
      </c>
      <c r="E8" s="86" t="s">
        <v>15</v>
      </c>
      <c r="F8" s="86" t="s">
        <v>15</v>
      </c>
      <c r="G8" s="86" t="s">
        <v>15</v>
      </c>
      <c r="H8" s="86" t="s">
        <v>15</v>
      </c>
    </row>
    <row r="9" ht="17.4" spans="1:8">
      <c r="A9" s="3" t="s">
        <v>16</v>
      </c>
      <c r="B9" s="87">
        <v>36</v>
      </c>
      <c r="C9" s="87">
        <v>3</v>
      </c>
      <c r="D9" s="87">
        <v>9</v>
      </c>
      <c r="E9" s="87">
        <v>1</v>
      </c>
      <c r="F9" s="87">
        <v>36</v>
      </c>
      <c r="G9" s="87">
        <v>16</v>
      </c>
      <c r="H9" s="87">
        <v>15</v>
      </c>
    </row>
    <row r="10" ht="17.4" spans="1:8">
      <c r="A10" s="3" t="s">
        <v>17</v>
      </c>
      <c r="B10" s="87">
        <v>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ht="17.4" spans="1:8">
      <c r="A11" s="3" t="s">
        <v>18</v>
      </c>
      <c r="B11" s="88">
        <v>0</v>
      </c>
      <c r="C11" s="3">
        <v>0</v>
      </c>
      <c r="D11" s="3">
        <v>0</v>
      </c>
      <c r="E11" s="3">
        <v>0</v>
      </c>
      <c r="F11" s="89">
        <v>0</v>
      </c>
      <c r="G11" s="3">
        <v>0</v>
      </c>
      <c r="H11" s="3">
        <v>0</v>
      </c>
    </row>
    <row r="12" ht="17.4" spans="1:8">
      <c r="A12" s="3" t="s">
        <v>19</v>
      </c>
      <c r="B12" s="83" t="s">
        <v>20</v>
      </c>
      <c r="C12" s="83" t="s">
        <v>20</v>
      </c>
      <c r="D12" s="83" t="s">
        <v>20</v>
      </c>
      <c r="E12" s="83" t="s">
        <v>20</v>
      </c>
      <c r="F12" s="83" t="s">
        <v>20</v>
      </c>
      <c r="G12" s="83" t="s">
        <v>20</v>
      </c>
      <c r="H12" s="83" t="s">
        <v>20</v>
      </c>
    </row>
  </sheetData>
  <mergeCells count="1">
    <mergeCell ref="A1:H1"/>
  </mergeCells>
  <hyperlinks>
    <hyperlink ref="B12" location="统计表!A3" display="交齐且规范"/>
    <hyperlink ref="C12" location="统计表!A30" display="交齐且规范"/>
    <hyperlink ref="D12" location="统计表!A57" display="交齐且规范"/>
    <hyperlink ref="E12" location="统计表!A101" display="交齐且规范"/>
    <hyperlink ref="F12" location="统计表!A112" display="交齐且规范"/>
    <hyperlink ref="G12" location="统计表!A145" display="交齐且规范"/>
    <hyperlink ref="H12" location="统计表!A160" display="交齐且规范"/>
    <hyperlink ref="C4" location="日常旷课名单!A13" display="6"/>
    <hyperlink ref="C3" location="日常旷课率!A44" display="=C4/1444"/>
    <hyperlink ref="G5" location="日常请假率!A146" display="=G6/775"/>
    <hyperlink ref="F5" location="日常请假率!A154" display="=F6/1692"/>
    <hyperlink ref="D5" location="日常请假率!A57" display="=D6/1579"/>
    <hyperlink ref="C5" location="日常请假率!A35" display="=C6/1444"/>
    <hyperlink ref="C6" location="日常请假名单!A94" display="107"/>
    <hyperlink ref="D6" location="日常请假名单!A201" display="190"/>
    <hyperlink ref="G6" location="日常请假名单!A595" display="61"/>
    <hyperlink ref="B5" location="日常请假率!A3" display="=B6/1298"/>
    <hyperlink ref="B6" location="日常请假名单!A3" display="91"/>
    <hyperlink ref="D4" location="日常旷课名单!A19" display="4"/>
    <hyperlink ref="B4" location="日常旷课名单!A3" display="10"/>
    <hyperlink ref="B3" location="日常旷课率!A17" display="=B4/1298"/>
    <hyperlink ref="E6" location="日常请假名单!A391" display="40"/>
    <hyperlink ref="E5" location="日常请假率!A114" display="=E6/1445"/>
    <hyperlink ref="H6" location="日常请假名单!A656" display="3"/>
    <hyperlink ref="H5" location="日常请假率!A220" display="=H6/91"/>
    <hyperlink ref="B7" location="日常迟到早退名单!A3" display="1"/>
    <hyperlink ref="C7" location="日常迟到早退名单!A4" display="3"/>
    <hyperlink ref="D3" location="日常旷课率!A95" display="=D4/1579"/>
    <hyperlink ref="E3" location="日常旷课率!A144" display="=E4/1445"/>
    <hyperlink ref="F6" location="日常请假名单!A593" display="164"/>
    <hyperlink ref="F3" location="日常旷课率!A169" display="=F4/1692"/>
    <hyperlink ref="F4" location="日常旷课名单!A24" display="1"/>
    <hyperlink ref="E4" location="日常旷课名单!A23" display="1"/>
    <hyperlink ref="C8" location="晚自修风气统计表!A11" display="班级明细"/>
    <hyperlink ref="D8" location="晚自修风气统计表!A20" display="班级明细"/>
    <hyperlink ref="E8" location="晚自修风气统计表!A28" display="班级明细"/>
    <hyperlink ref="F8" location="晚自修风气统计表!A34" display="班级明细"/>
    <hyperlink ref="G8" location="晚自修风气统计表!A45" display="班级明细"/>
    <hyperlink ref="H8" location="晚自修风气统计表!A51" display="班级明细"/>
    <hyperlink ref="B8" location="晚自修风气统计表!A3" display="班级明细"/>
    <hyperlink ref="B9" location="晚自修请假统计表!A4" display="36"/>
    <hyperlink ref="C9" location="晚自修请假统计表!A40" display="3"/>
    <hyperlink ref="D9" location="晚自修请假统计表!A43" display="9"/>
    <hyperlink ref="E9" location="晚自修请假统计表!A52" display="1"/>
    <hyperlink ref="F9" location="晚自修请假统计表!A53" display="36"/>
    <hyperlink ref="G9" location="晚自修请假统计表!A90" display="16"/>
    <hyperlink ref="H9" location="晚自修请假统计表!A105" display="15"/>
    <hyperlink ref="B10" location="晚自习旷课统计表!A3" display="1"/>
  </hyperlinks>
  <pageMargins left="0.7" right="0.7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tabSelected="1" workbookViewId="0">
      <selection activeCell="E217" sqref="E217"/>
    </sheetView>
  </sheetViews>
  <sheetFormatPr defaultColWidth="8.72222222222222" defaultRowHeight="14.4" outlineLevelCol="4"/>
  <cols>
    <col min="1" max="1" width="20.8148148148148" customWidth="1"/>
    <col min="2" max="2" width="7.90740740740741" customWidth="1"/>
    <col min="3" max="3" width="20" customWidth="1"/>
    <col min="4" max="4" width="14.4537037037037" customWidth="1"/>
    <col min="5" max="5" width="9.09259259259259" customWidth="1"/>
  </cols>
  <sheetData>
    <row r="1" ht="22.2" spans="1:5">
      <c r="A1" s="1" t="s">
        <v>1016</v>
      </c>
      <c r="B1" s="1"/>
      <c r="C1" s="1"/>
      <c r="D1" s="1"/>
      <c r="E1" s="1"/>
    </row>
    <row r="2" ht="20.4" spans="1:5">
      <c r="A2" s="2" t="s">
        <v>22</v>
      </c>
      <c r="B2" s="2" t="s">
        <v>86</v>
      </c>
      <c r="C2" s="2" t="s">
        <v>23</v>
      </c>
      <c r="D2" s="2" t="s">
        <v>1016</v>
      </c>
      <c r="E2" s="2" t="s">
        <v>31</v>
      </c>
    </row>
    <row r="3" ht="17.5" customHeight="1" spans="1:5">
      <c r="A3" s="3" t="s">
        <v>32</v>
      </c>
      <c r="B3" s="3">
        <v>1</v>
      </c>
      <c r="C3" s="3" t="s">
        <v>91</v>
      </c>
      <c r="D3" s="3"/>
      <c r="E3" s="3" t="s">
        <v>122</v>
      </c>
    </row>
    <row r="4" ht="17.5" customHeight="1" spans="1:5">
      <c r="A4" s="3"/>
      <c r="B4" s="3">
        <v>2</v>
      </c>
      <c r="C4" s="3" t="s">
        <v>92</v>
      </c>
      <c r="D4" s="3"/>
      <c r="E4" s="3" t="s">
        <v>122</v>
      </c>
    </row>
    <row r="5" ht="17.5" customHeight="1" spans="1:5">
      <c r="A5" s="3"/>
      <c r="B5" s="3">
        <v>3</v>
      </c>
      <c r="C5" s="3" t="s">
        <v>93</v>
      </c>
      <c r="D5" s="3"/>
      <c r="E5" s="3" t="s">
        <v>122</v>
      </c>
    </row>
    <row r="6" ht="17.5" customHeight="1" spans="1:5">
      <c r="A6" s="3"/>
      <c r="B6" s="3">
        <v>4</v>
      </c>
      <c r="C6" s="3" t="s">
        <v>94</v>
      </c>
      <c r="D6" s="3"/>
      <c r="E6" s="3" t="s">
        <v>122</v>
      </c>
    </row>
    <row r="7" ht="17.5" customHeight="1" spans="1:5">
      <c r="A7" s="3"/>
      <c r="B7" s="3">
        <v>5</v>
      </c>
      <c r="C7" s="3" t="s">
        <v>95</v>
      </c>
      <c r="D7" s="3"/>
      <c r="E7" s="3" t="s">
        <v>122</v>
      </c>
    </row>
    <row r="8" ht="17.5" customHeight="1" spans="1:5">
      <c r="A8" s="3"/>
      <c r="B8" s="3">
        <v>6</v>
      </c>
      <c r="C8" s="3" t="s">
        <v>96</v>
      </c>
      <c r="D8" s="3" t="s">
        <v>1017</v>
      </c>
      <c r="E8" s="3"/>
    </row>
    <row r="9" ht="17.5" customHeight="1" spans="1:5">
      <c r="A9" s="3"/>
      <c r="B9" s="3">
        <v>7</v>
      </c>
      <c r="C9" s="3" t="s">
        <v>97</v>
      </c>
      <c r="D9" s="3" t="s">
        <v>1017</v>
      </c>
      <c r="E9" s="3"/>
    </row>
    <row r="10" ht="17.5" customHeight="1" spans="1:5">
      <c r="A10" s="3"/>
      <c r="B10" s="3">
        <v>8</v>
      </c>
      <c r="C10" s="3" t="s">
        <v>98</v>
      </c>
      <c r="D10" s="3" t="s">
        <v>1017</v>
      </c>
      <c r="E10" s="3"/>
    </row>
    <row r="11" ht="17.5" customHeight="1" spans="1:5">
      <c r="A11" s="3"/>
      <c r="B11" s="3">
        <v>9</v>
      </c>
      <c r="C11" s="3" t="s">
        <v>99</v>
      </c>
      <c r="D11" s="3" t="s">
        <v>1017</v>
      </c>
      <c r="E11" s="3"/>
    </row>
    <row r="12" ht="17.5" customHeight="1" spans="1:5">
      <c r="A12" s="3"/>
      <c r="B12" s="3">
        <v>10</v>
      </c>
      <c r="C12" s="3" t="s">
        <v>100</v>
      </c>
      <c r="D12" s="3" t="s">
        <v>1017</v>
      </c>
      <c r="E12" s="3"/>
    </row>
    <row r="13" ht="17.5" customHeight="1" spans="1:5">
      <c r="A13" s="3"/>
      <c r="B13" s="3">
        <v>11</v>
      </c>
      <c r="C13" s="3" t="s">
        <v>47</v>
      </c>
      <c r="D13" s="3" t="s">
        <v>1017</v>
      </c>
      <c r="E13" s="3"/>
    </row>
    <row r="14" ht="17.5" customHeight="1" spans="1:5">
      <c r="A14" s="3"/>
      <c r="B14" s="3">
        <v>12</v>
      </c>
      <c r="C14" s="3" t="s">
        <v>101</v>
      </c>
      <c r="D14" s="3" t="s">
        <v>1017</v>
      </c>
      <c r="E14" s="3"/>
    </row>
    <row r="15" ht="17.5" customHeight="1" spans="1:5">
      <c r="A15" s="3"/>
      <c r="B15" s="3">
        <v>13</v>
      </c>
      <c r="C15" s="3" t="s">
        <v>102</v>
      </c>
      <c r="D15" s="3" t="s">
        <v>1017</v>
      </c>
      <c r="E15" s="3"/>
    </row>
    <row r="16" ht="17.5" customHeight="1" spans="1:5">
      <c r="A16" s="3"/>
      <c r="B16" s="3">
        <v>14</v>
      </c>
      <c r="C16" s="3" t="s">
        <v>103</v>
      </c>
      <c r="D16" s="3" t="s">
        <v>1017</v>
      </c>
      <c r="E16" s="3"/>
    </row>
    <row r="17" ht="17.5" customHeight="1" spans="1:5">
      <c r="A17" s="3"/>
      <c r="B17" s="3">
        <v>15</v>
      </c>
      <c r="C17" s="3" t="s">
        <v>104</v>
      </c>
      <c r="D17" s="3" t="s">
        <v>1017</v>
      </c>
      <c r="E17" s="3"/>
    </row>
    <row r="18" ht="17.5" customHeight="1" spans="1:5">
      <c r="A18" s="3"/>
      <c r="B18" s="3">
        <v>16</v>
      </c>
      <c r="C18" s="3" t="s">
        <v>105</v>
      </c>
      <c r="D18" s="3" t="s">
        <v>1017</v>
      </c>
      <c r="E18" s="3"/>
    </row>
    <row r="19" ht="17.5" customHeight="1" spans="1:5">
      <c r="A19" s="3"/>
      <c r="B19" s="3">
        <v>17</v>
      </c>
      <c r="C19" s="3" t="s">
        <v>106</v>
      </c>
      <c r="D19" s="3" t="s">
        <v>1017</v>
      </c>
      <c r="E19" s="3"/>
    </row>
    <row r="20" ht="17.5" customHeight="1" spans="1:5">
      <c r="A20" s="3"/>
      <c r="B20" s="3">
        <v>18</v>
      </c>
      <c r="C20" s="3" t="s">
        <v>107</v>
      </c>
      <c r="D20" s="3"/>
      <c r="E20" s="3" t="s">
        <v>122</v>
      </c>
    </row>
    <row r="21" ht="17.5" customHeight="1" spans="1:5">
      <c r="A21" s="3"/>
      <c r="B21" s="3">
        <v>19</v>
      </c>
      <c r="C21" s="3" t="s">
        <v>108</v>
      </c>
      <c r="D21" s="3"/>
      <c r="E21" s="3" t="s">
        <v>122</v>
      </c>
    </row>
    <row r="22" ht="17.5" customHeight="1" spans="1:5">
      <c r="A22" s="3"/>
      <c r="B22" s="3">
        <v>20</v>
      </c>
      <c r="C22" s="3" t="s">
        <v>109</v>
      </c>
      <c r="D22" s="3"/>
      <c r="E22" s="3" t="s">
        <v>122</v>
      </c>
    </row>
    <row r="23" ht="17.5" customHeight="1" spans="1:5">
      <c r="A23" s="3"/>
      <c r="B23" s="3">
        <v>21</v>
      </c>
      <c r="C23" s="3" t="s">
        <v>33</v>
      </c>
      <c r="D23" s="3" t="s">
        <v>1017</v>
      </c>
      <c r="E23" s="3"/>
    </row>
    <row r="24" ht="17.5" customHeight="1" spans="1:5">
      <c r="A24" s="3"/>
      <c r="B24" s="3">
        <v>22</v>
      </c>
      <c r="C24" s="3" t="s">
        <v>110</v>
      </c>
      <c r="D24" s="3" t="s">
        <v>1017</v>
      </c>
      <c r="E24" s="3"/>
    </row>
    <row r="25" ht="17.5" customHeight="1" spans="1:5">
      <c r="A25" s="3"/>
      <c r="B25" s="3">
        <v>23</v>
      </c>
      <c r="C25" s="3" t="s">
        <v>111</v>
      </c>
      <c r="D25" s="3" t="s">
        <v>1017</v>
      </c>
      <c r="E25" s="3"/>
    </row>
    <row r="26" ht="17.5" customHeight="1" spans="1:5">
      <c r="A26" s="3"/>
      <c r="B26" s="3">
        <v>24</v>
      </c>
      <c r="C26" s="3" t="s">
        <v>112</v>
      </c>
      <c r="D26" s="3" t="s">
        <v>1017</v>
      </c>
      <c r="E26" s="3"/>
    </row>
    <row r="27" ht="17.5" customHeight="1" spans="1:5">
      <c r="A27" s="3"/>
      <c r="B27" s="3">
        <v>25</v>
      </c>
      <c r="C27" s="3" t="s">
        <v>113</v>
      </c>
      <c r="D27" s="3" t="s">
        <v>1017</v>
      </c>
      <c r="E27" s="3"/>
    </row>
    <row r="28" ht="17.5" customHeight="1" spans="1:5">
      <c r="A28" s="3"/>
      <c r="B28" s="3">
        <v>26</v>
      </c>
      <c r="C28" s="3" t="s">
        <v>114</v>
      </c>
      <c r="D28" s="3" t="s">
        <v>1017</v>
      </c>
      <c r="E28" s="3"/>
    </row>
    <row r="29" ht="17.5" customHeight="1" spans="1:5">
      <c r="A29" s="3"/>
      <c r="B29" s="3">
        <v>27</v>
      </c>
      <c r="C29" s="3" t="s">
        <v>43</v>
      </c>
      <c r="D29" s="3" t="s">
        <v>1017</v>
      </c>
      <c r="E29" s="3"/>
    </row>
    <row r="30" ht="17.5" customHeight="1" spans="1:5">
      <c r="A30" s="3"/>
      <c r="B30" s="3">
        <v>28</v>
      </c>
      <c r="C30" s="3" t="s">
        <v>115</v>
      </c>
      <c r="D30" s="3" t="s">
        <v>1017</v>
      </c>
      <c r="E30" s="3"/>
    </row>
    <row r="31" ht="17.5" customHeight="1" spans="1:5">
      <c r="A31" s="3"/>
      <c r="B31" s="3">
        <v>29</v>
      </c>
      <c r="C31" s="3" t="s">
        <v>116</v>
      </c>
      <c r="D31" s="3" t="s">
        <v>1017</v>
      </c>
      <c r="E31" s="3"/>
    </row>
    <row r="32" ht="17.5" customHeight="1" spans="1:5">
      <c r="A32" s="3"/>
      <c r="B32" s="3">
        <v>30</v>
      </c>
      <c r="C32" s="3" t="s">
        <v>117</v>
      </c>
      <c r="D32" s="3" t="s">
        <v>1017</v>
      </c>
      <c r="E32" s="3"/>
    </row>
    <row r="33" ht="17.5" customHeight="1" spans="1:5">
      <c r="A33" s="3"/>
      <c r="B33" s="3">
        <v>31</v>
      </c>
      <c r="C33" s="3" t="s">
        <v>118</v>
      </c>
      <c r="D33" s="3" t="s">
        <v>1017</v>
      </c>
      <c r="E33" s="3"/>
    </row>
    <row r="34" ht="17.5" customHeight="1" spans="1:5">
      <c r="A34" s="3"/>
      <c r="B34" s="3">
        <v>32</v>
      </c>
      <c r="C34" s="3" t="s">
        <v>119</v>
      </c>
      <c r="D34" s="3" t="s">
        <v>1017</v>
      </c>
      <c r="E34" s="3"/>
    </row>
    <row r="35" ht="17.5" customHeight="1" spans="1:5">
      <c r="A35" s="3" t="s">
        <v>3</v>
      </c>
      <c r="B35" s="3">
        <v>1</v>
      </c>
      <c r="C35" s="3" t="s">
        <v>120</v>
      </c>
      <c r="D35" s="3"/>
      <c r="E35" s="3" t="s">
        <v>122</v>
      </c>
    </row>
    <row r="36" ht="17.5" customHeight="1" spans="1:5">
      <c r="A36" s="3"/>
      <c r="B36" s="3">
        <v>2</v>
      </c>
      <c r="C36" s="3" t="s">
        <v>123</v>
      </c>
      <c r="D36" s="3"/>
      <c r="E36" s="3" t="s">
        <v>122</v>
      </c>
    </row>
    <row r="37" ht="17.5" customHeight="1" spans="1:5">
      <c r="A37" s="3"/>
      <c r="B37" s="3">
        <v>3</v>
      </c>
      <c r="C37" s="3" t="s">
        <v>125</v>
      </c>
      <c r="D37" s="3"/>
      <c r="E37" s="3" t="s">
        <v>122</v>
      </c>
    </row>
    <row r="38" ht="17.5" customHeight="1" spans="1:5">
      <c r="A38" s="3"/>
      <c r="B38" s="3">
        <v>4</v>
      </c>
      <c r="C38" s="3" t="s">
        <v>127</v>
      </c>
      <c r="D38" s="3"/>
      <c r="E38" s="3" t="s">
        <v>122</v>
      </c>
    </row>
    <row r="39" ht="17.5" customHeight="1" spans="1:5">
      <c r="A39" s="3"/>
      <c r="B39" s="3">
        <v>5</v>
      </c>
      <c r="C39" s="3" t="s">
        <v>129</v>
      </c>
      <c r="D39" s="3" t="s">
        <v>1017</v>
      </c>
      <c r="E39" s="3"/>
    </row>
    <row r="40" ht="17.5" customHeight="1" spans="1:5">
      <c r="A40" s="3"/>
      <c r="B40" s="3">
        <v>6</v>
      </c>
      <c r="C40" s="3" t="s">
        <v>131</v>
      </c>
      <c r="D40" s="3" t="s">
        <v>1017</v>
      </c>
      <c r="E40" s="3"/>
    </row>
    <row r="41" ht="17.5" customHeight="1" spans="1:5">
      <c r="A41" s="3"/>
      <c r="B41" s="3">
        <v>7</v>
      </c>
      <c r="C41" s="3" t="s">
        <v>132</v>
      </c>
      <c r="D41" s="3" t="s">
        <v>1017</v>
      </c>
      <c r="E41" s="3"/>
    </row>
    <row r="42" ht="17.5" customHeight="1" spans="1:5">
      <c r="A42" s="3"/>
      <c r="B42" s="3">
        <v>8</v>
      </c>
      <c r="C42" s="3" t="s">
        <v>66</v>
      </c>
      <c r="D42" s="3" t="s">
        <v>1017</v>
      </c>
      <c r="E42" s="3"/>
    </row>
    <row r="43" ht="17.5" customHeight="1" spans="1:5">
      <c r="A43" s="3"/>
      <c r="B43" s="3">
        <v>9</v>
      </c>
      <c r="C43" s="3" t="s">
        <v>134</v>
      </c>
      <c r="D43" s="3" t="s">
        <v>1017</v>
      </c>
      <c r="E43" s="3"/>
    </row>
    <row r="44" ht="17.5" customHeight="1" spans="1:5">
      <c r="A44" s="3"/>
      <c r="B44" s="3">
        <v>10</v>
      </c>
      <c r="C44" s="3" t="s">
        <v>136</v>
      </c>
      <c r="D44" s="3" t="s">
        <v>1017</v>
      </c>
      <c r="E44" s="3"/>
    </row>
    <row r="45" ht="17.5" customHeight="1" spans="1:5">
      <c r="A45" s="3"/>
      <c r="B45" s="3">
        <v>11</v>
      </c>
      <c r="C45" s="3" t="s">
        <v>138</v>
      </c>
      <c r="D45" s="3" t="s">
        <v>1017</v>
      </c>
      <c r="E45" s="3"/>
    </row>
    <row r="46" ht="17.5" customHeight="1" spans="1:5">
      <c r="A46" s="3"/>
      <c r="B46" s="3">
        <v>12</v>
      </c>
      <c r="C46" s="3" t="s">
        <v>54</v>
      </c>
      <c r="D46" s="3" t="s">
        <v>1017</v>
      </c>
      <c r="E46" s="3"/>
    </row>
    <row r="47" ht="17.5" customHeight="1" spans="1:5">
      <c r="A47" s="3"/>
      <c r="B47" s="3">
        <v>13</v>
      </c>
      <c r="C47" s="3" t="s">
        <v>141</v>
      </c>
      <c r="D47" s="3" t="s">
        <v>1017</v>
      </c>
      <c r="E47" s="3"/>
    </row>
    <row r="48" ht="17.5" customHeight="1" spans="1:5">
      <c r="A48" s="3"/>
      <c r="B48" s="3">
        <v>14</v>
      </c>
      <c r="C48" s="3" t="s">
        <v>142</v>
      </c>
      <c r="D48" s="3" t="s">
        <v>1017</v>
      </c>
      <c r="E48" s="3"/>
    </row>
    <row r="49" ht="17.5" customHeight="1" spans="1:5">
      <c r="A49" s="3"/>
      <c r="B49" s="3">
        <v>15</v>
      </c>
      <c r="C49" s="3" t="s">
        <v>143</v>
      </c>
      <c r="D49" s="3" t="s">
        <v>1017</v>
      </c>
      <c r="E49" s="3"/>
    </row>
    <row r="50" ht="17.5" customHeight="1" spans="1:5">
      <c r="A50" s="3"/>
      <c r="B50" s="3">
        <v>16</v>
      </c>
      <c r="C50" s="3" t="s">
        <v>144</v>
      </c>
      <c r="D50" s="3" t="s">
        <v>1017</v>
      </c>
      <c r="E50" s="3"/>
    </row>
    <row r="51" ht="17.5" customHeight="1" spans="1:5">
      <c r="A51" s="3"/>
      <c r="B51" s="3">
        <v>17</v>
      </c>
      <c r="C51" s="3" t="s">
        <v>145</v>
      </c>
      <c r="D51" s="3" t="s">
        <v>1017</v>
      </c>
      <c r="E51" s="3"/>
    </row>
    <row r="52" ht="17.5" customHeight="1" spans="1:5">
      <c r="A52" s="3"/>
      <c r="B52" s="3">
        <v>18</v>
      </c>
      <c r="C52" s="3" t="s">
        <v>147</v>
      </c>
      <c r="D52" s="3" t="s">
        <v>1017</v>
      </c>
      <c r="E52" s="3"/>
    </row>
    <row r="53" ht="17.5" customHeight="1" spans="1:5">
      <c r="A53" s="3"/>
      <c r="B53" s="3">
        <v>19</v>
      </c>
      <c r="C53" s="3" t="s">
        <v>149</v>
      </c>
      <c r="D53" s="3" t="s">
        <v>1017</v>
      </c>
      <c r="E53" s="3"/>
    </row>
    <row r="54" ht="17.5" customHeight="1" spans="1:5">
      <c r="A54" s="3"/>
      <c r="B54" s="3">
        <v>20</v>
      </c>
      <c r="C54" s="3" t="s">
        <v>150</v>
      </c>
      <c r="D54" s="3" t="s">
        <v>1017</v>
      </c>
      <c r="E54" s="3"/>
    </row>
    <row r="55" ht="17.5" customHeight="1" spans="1:5">
      <c r="A55" s="3"/>
      <c r="B55" s="3">
        <v>21</v>
      </c>
      <c r="C55" s="3" t="s">
        <v>151</v>
      </c>
      <c r="D55" s="3" t="s">
        <v>1017</v>
      </c>
      <c r="E55" s="3"/>
    </row>
    <row r="56" ht="17.5" customHeight="1" spans="1:5">
      <c r="A56" s="3"/>
      <c r="B56" s="3">
        <v>22</v>
      </c>
      <c r="C56" s="3" t="s">
        <v>152</v>
      </c>
      <c r="D56" s="3" t="s">
        <v>1017</v>
      </c>
      <c r="E56" s="3"/>
    </row>
    <row r="57" ht="17.5" customHeight="1" spans="1:5">
      <c r="A57" s="3"/>
      <c r="B57" s="3">
        <v>23</v>
      </c>
      <c r="C57" s="3" t="s">
        <v>153</v>
      </c>
      <c r="D57" s="3" t="s">
        <v>1017</v>
      </c>
      <c r="E57" s="3"/>
    </row>
    <row r="58" ht="17.5" customHeight="1" spans="1:5">
      <c r="A58" s="3"/>
      <c r="B58" s="3">
        <v>24</v>
      </c>
      <c r="C58" s="3" t="s">
        <v>154</v>
      </c>
      <c r="D58" s="3" t="s">
        <v>1017</v>
      </c>
      <c r="E58" s="3"/>
    </row>
    <row r="59" ht="17.5" customHeight="1" spans="1:5">
      <c r="A59" s="3"/>
      <c r="B59" s="3">
        <v>25</v>
      </c>
      <c r="C59" s="3" t="s">
        <v>64</v>
      </c>
      <c r="D59" s="3" t="s">
        <v>1017</v>
      </c>
      <c r="E59" s="3"/>
    </row>
    <row r="60" ht="17.5" customHeight="1" spans="1:5">
      <c r="A60" s="3"/>
      <c r="B60" s="3">
        <v>26</v>
      </c>
      <c r="C60" s="3" t="s">
        <v>61</v>
      </c>
      <c r="D60" s="3" t="s">
        <v>1017</v>
      </c>
      <c r="E60" s="3"/>
    </row>
    <row r="61" ht="17.5" customHeight="1" spans="1:5">
      <c r="A61" s="3"/>
      <c r="B61" s="3">
        <v>27</v>
      </c>
      <c r="C61" s="3" t="s">
        <v>155</v>
      </c>
      <c r="D61" s="3" t="s">
        <v>1017</v>
      </c>
      <c r="E61" s="3"/>
    </row>
    <row r="62" ht="17.5" customHeight="1" spans="1:5">
      <c r="A62" s="3"/>
      <c r="B62" s="3">
        <v>28</v>
      </c>
      <c r="C62" s="3" t="s">
        <v>156</v>
      </c>
      <c r="D62" s="3" t="s">
        <v>1017</v>
      </c>
      <c r="E62" s="3"/>
    </row>
    <row r="63" ht="17.5" customHeight="1" spans="1:5">
      <c r="A63" s="3"/>
      <c r="B63" s="3">
        <v>29</v>
      </c>
      <c r="C63" s="3" t="s">
        <v>157</v>
      </c>
      <c r="D63" s="3" t="s">
        <v>1017</v>
      </c>
      <c r="E63" s="3"/>
    </row>
    <row r="64" ht="17.5" customHeight="1" spans="1:5">
      <c r="A64" s="3"/>
      <c r="B64" s="3">
        <v>30</v>
      </c>
      <c r="C64" s="3" t="s">
        <v>158</v>
      </c>
      <c r="D64" s="3" t="s">
        <v>1017</v>
      </c>
      <c r="E64" s="3"/>
    </row>
    <row r="65" ht="17.5" customHeight="1" spans="1:5">
      <c r="A65" s="3"/>
      <c r="B65" s="3">
        <v>31</v>
      </c>
      <c r="C65" s="3" t="s">
        <v>159</v>
      </c>
      <c r="D65" s="3" t="s">
        <v>1017</v>
      </c>
      <c r="E65" s="3"/>
    </row>
    <row r="66" ht="17.5" customHeight="1" spans="1:5">
      <c r="A66" s="3"/>
      <c r="B66" s="3">
        <v>32</v>
      </c>
      <c r="C66" s="3" t="s">
        <v>160</v>
      </c>
      <c r="D66" s="3" t="s">
        <v>1017</v>
      </c>
      <c r="E66" s="3"/>
    </row>
    <row r="67" ht="17.5" customHeight="1" spans="1:5">
      <c r="A67" s="3"/>
      <c r="B67" s="3">
        <v>33</v>
      </c>
      <c r="C67" s="3" t="s">
        <v>161</v>
      </c>
      <c r="D67" s="3" t="s">
        <v>1017</v>
      </c>
      <c r="E67" s="3"/>
    </row>
    <row r="68" ht="17.5" customHeight="1" spans="1:5">
      <c r="A68" s="3"/>
      <c r="B68" s="3">
        <v>34</v>
      </c>
      <c r="C68" s="3" t="s">
        <v>162</v>
      </c>
      <c r="D68" s="3" t="s">
        <v>1017</v>
      </c>
      <c r="E68" s="3"/>
    </row>
    <row r="69" ht="17.5" customHeight="1" spans="1:5">
      <c r="A69" s="3"/>
      <c r="B69" s="3">
        <v>35</v>
      </c>
      <c r="C69" s="3" t="s">
        <v>163</v>
      </c>
      <c r="D69" s="3" t="s">
        <v>1017</v>
      </c>
      <c r="E69" s="3"/>
    </row>
    <row r="70" ht="17.5" customHeight="1" spans="1:5">
      <c r="A70" s="3"/>
      <c r="B70" s="3">
        <v>36</v>
      </c>
      <c r="C70" s="3" t="s">
        <v>164</v>
      </c>
      <c r="D70" s="3" t="s">
        <v>1017</v>
      </c>
      <c r="E70" s="3"/>
    </row>
    <row r="71" ht="17.5" customHeight="1" spans="1:5">
      <c r="A71" s="3" t="s">
        <v>4</v>
      </c>
      <c r="B71" s="3">
        <v>1</v>
      </c>
      <c r="C71" s="3" t="s">
        <v>166</v>
      </c>
      <c r="D71" s="3" t="s">
        <v>1017</v>
      </c>
      <c r="E71" s="3"/>
    </row>
    <row r="72" ht="17.5" customHeight="1" spans="1:5">
      <c r="A72" s="3"/>
      <c r="B72" s="3">
        <v>2</v>
      </c>
      <c r="C72" s="3" t="s">
        <v>167</v>
      </c>
      <c r="D72" s="3" t="s">
        <v>1017</v>
      </c>
      <c r="E72" s="3"/>
    </row>
    <row r="73" ht="17.5" customHeight="1" spans="1:5">
      <c r="A73" s="3"/>
      <c r="B73" s="3">
        <v>3</v>
      </c>
      <c r="C73" s="3" t="s">
        <v>168</v>
      </c>
      <c r="D73" s="3"/>
      <c r="E73" s="3" t="s">
        <v>122</v>
      </c>
    </row>
    <row r="74" ht="17.5" customHeight="1" spans="1:5">
      <c r="A74" s="3"/>
      <c r="B74" s="3">
        <v>4</v>
      </c>
      <c r="C74" s="3" t="s">
        <v>170</v>
      </c>
      <c r="D74" s="3" t="s">
        <v>1017</v>
      </c>
      <c r="E74" s="3"/>
    </row>
    <row r="75" ht="17.5" customHeight="1" spans="1:5">
      <c r="A75" s="3"/>
      <c r="B75" s="3">
        <v>5</v>
      </c>
      <c r="C75" s="3" t="s">
        <v>171</v>
      </c>
      <c r="D75" s="3"/>
      <c r="E75" s="3" t="s">
        <v>122</v>
      </c>
    </row>
    <row r="76" ht="17.5" customHeight="1" spans="1:5">
      <c r="A76" s="3"/>
      <c r="B76" s="3">
        <v>6</v>
      </c>
      <c r="C76" s="3" t="s">
        <v>173</v>
      </c>
      <c r="D76" s="3"/>
      <c r="E76" s="3" t="s">
        <v>122</v>
      </c>
    </row>
    <row r="77" ht="17.5" customHeight="1" spans="1:5">
      <c r="A77" s="3"/>
      <c r="B77" s="3">
        <v>7</v>
      </c>
      <c r="C77" s="3" t="s">
        <v>175</v>
      </c>
      <c r="D77" s="3"/>
      <c r="E77" s="3" t="s">
        <v>122</v>
      </c>
    </row>
    <row r="78" ht="17.5" customHeight="1" spans="1:5">
      <c r="A78" s="3"/>
      <c r="B78" s="3">
        <v>8</v>
      </c>
      <c r="C78" s="3" t="s">
        <v>177</v>
      </c>
      <c r="D78" s="3"/>
      <c r="E78" s="3" t="s">
        <v>122</v>
      </c>
    </row>
    <row r="79" ht="17.5" customHeight="1" spans="1:5">
      <c r="A79" s="3"/>
      <c r="B79" s="3">
        <v>9</v>
      </c>
      <c r="C79" s="3" t="s">
        <v>178</v>
      </c>
      <c r="D79" s="3"/>
      <c r="E79" s="3" t="s">
        <v>122</v>
      </c>
    </row>
    <row r="80" ht="17.5" customHeight="1" spans="1:5">
      <c r="A80" s="3"/>
      <c r="B80" s="3">
        <v>10</v>
      </c>
      <c r="C80" s="3" t="s">
        <v>180</v>
      </c>
      <c r="D80" s="3"/>
      <c r="E80" s="3" t="s">
        <v>122</v>
      </c>
    </row>
    <row r="81" ht="17.5" customHeight="1" spans="1:5">
      <c r="A81" s="3"/>
      <c r="B81" s="3">
        <v>11</v>
      </c>
      <c r="C81" s="3" t="s">
        <v>181</v>
      </c>
      <c r="D81" s="3"/>
      <c r="E81" s="3" t="s">
        <v>122</v>
      </c>
    </row>
    <row r="82" ht="17.5" customHeight="1" spans="1:5">
      <c r="A82" s="3"/>
      <c r="B82" s="3">
        <v>12</v>
      </c>
      <c r="C82" s="3" t="s">
        <v>183</v>
      </c>
      <c r="D82" s="3" t="s">
        <v>1017</v>
      </c>
      <c r="E82" s="3"/>
    </row>
    <row r="83" ht="17.5" customHeight="1" spans="1:5">
      <c r="A83" s="3"/>
      <c r="B83" s="3">
        <v>13</v>
      </c>
      <c r="C83" s="3" t="s">
        <v>185</v>
      </c>
      <c r="D83" s="3" t="s">
        <v>1017</v>
      </c>
      <c r="E83" s="3"/>
    </row>
    <row r="84" ht="17.5" customHeight="1" spans="1:5">
      <c r="A84" s="3"/>
      <c r="B84" s="3">
        <v>14</v>
      </c>
      <c r="C84" s="3" t="s">
        <v>186</v>
      </c>
      <c r="D84" s="3" t="s">
        <v>1017</v>
      </c>
      <c r="E84" s="3"/>
    </row>
    <row r="85" ht="17.5" customHeight="1" spans="1:5">
      <c r="A85" s="3"/>
      <c r="B85" s="3">
        <v>15</v>
      </c>
      <c r="C85" s="3" t="s">
        <v>188</v>
      </c>
      <c r="D85" s="3" t="s">
        <v>1017</v>
      </c>
      <c r="E85" s="3"/>
    </row>
    <row r="86" ht="17.5" customHeight="1" spans="1:5">
      <c r="A86" s="3"/>
      <c r="B86" s="3">
        <v>16</v>
      </c>
      <c r="C86" s="3" t="s">
        <v>190</v>
      </c>
      <c r="D86" s="3" t="s">
        <v>1017</v>
      </c>
      <c r="E86" s="3"/>
    </row>
    <row r="87" ht="17.5" customHeight="1" spans="1:5">
      <c r="A87" s="3"/>
      <c r="B87" s="3">
        <v>17</v>
      </c>
      <c r="C87" s="3" t="s">
        <v>191</v>
      </c>
      <c r="D87" s="3" t="s">
        <v>1017</v>
      </c>
      <c r="E87" s="3"/>
    </row>
    <row r="88" ht="17.5" customHeight="1" spans="1:5">
      <c r="A88" s="3"/>
      <c r="B88" s="3">
        <v>18</v>
      </c>
      <c r="C88" s="3" t="s">
        <v>192</v>
      </c>
      <c r="D88" s="3"/>
      <c r="E88" s="3" t="s">
        <v>1018</v>
      </c>
    </row>
    <row r="89" ht="17.5" customHeight="1" spans="1:5">
      <c r="A89" s="3"/>
      <c r="B89" s="3">
        <v>19</v>
      </c>
      <c r="C89" s="3" t="s">
        <v>193</v>
      </c>
      <c r="D89" s="3" t="s">
        <v>1017</v>
      </c>
      <c r="E89" s="3"/>
    </row>
    <row r="90" ht="17.5" customHeight="1" spans="1:5">
      <c r="A90" s="3"/>
      <c r="B90" s="3">
        <v>20</v>
      </c>
      <c r="C90" s="3" t="s">
        <v>194</v>
      </c>
      <c r="D90" s="3" t="s">
        <v>1017</v>
      </c>
      <c r="E90" s="3"/>
    </row>
    <row r="91" ht="17.5" customHeight="1" spans="1:5">
      <c r="A91" s="3"/>
      <c r="B91" s="3">
        <v>21</v>
      </c>
      <c r="C91" s="3" t="s">
        <v>196</v>
      </c>
      <c r="D91" s="3" t="s">
        <v>1017</v>
      </c>
      <c r="E91" s="3"/>
    </row>
    <row r="92" ht="17.5" customHeight="1" spans="1:5">
      <c r="A92" s="3"/>
      <c r="B92" s="3">
        <v>22</v>
      </c>
      <c r="C92" s="3" t="s">
        <v>197</v>
      </c>
      <c r="D92" s="3" t="s">
        <v>1017</v>
      </c>
      <c r="E92" s="3"/>
    </row>
    <row r="93" ht="17.5" customHeight="1" spans="1:5">
      <c r="A93" s="3"/>
      <c r="B93" s="3">
        <v>23</v>
      </c>
      <c r="C93" s="3" t="s">
        <v>198</v>
      </c>
      <c r="D93" s="3" t="s">
        <v>1017</v>
      </c>
      <c r="E93" s="3"/>
    </row>
    <row r="94" ht="17.5" customHeight="1" spans="1:5">
      <c r="A94" s="3"/>
      <c r="B94" s="3">
        <v>24</v>
      </c>
      <c r="C94" s="3" t="s">
        <v>199</v>
      </c>
      <c r="D94" s="3" t="s">
        <v>1017</v>
      </c>
      <c r="E94" s="3"/>
    </row>
    <row r="95" ht="17.5" customHeight="1" spans="1:5">
      <c r="A95" s="3"/>
      <c r="B95" s="3">
        <v>25</v>
      </c>
      <c r="C95" s="3" t="s">
        <v>200</v>
      </c>
      <c r="D95" s="3" t="s">
        <v>1017</v>
      </c>
      <c r="E95" s="3"/>
    </row>
    <row r="96" ht="17.5" customHeight="1" spans="1:5">
      <c r="A96" s="3"/>
      <c r="B96" s="3">
        <v>26</v>
      </c>
      <c r="C96" s="3" t="s">
        <v>201</v>
      </c>
      <c r="D96" s="3" t="s">
        <v>1017</v>
      </c>
      <c r="E96" s="3"/>
    </row>
    <row r="97" ht="17.5" customHeight="1" spans="1:5">
      <c r="A97" s="3"/>
      <c r="B97" s="3">
        <v>27</v>
      </c>
      <c r="C97" s="3" t="s">
        <v>202</v>
      </c>
      <c r="D97" s="3" t="s">
        <v>1017</v>
      </c>
      <c r="E97" s="3"/>
    </row>
    <row r="98" ht="17.5" customHeight="1" spans="1:5">
      <c r="A98" s="3"/>
      <c r="B98" s="3">
        <v>28</v>
      </c>
      <c r="C98" s="3" t="s">
        <v>203</v>
      </c>
      <c r="D98" s="3" t="s">
        <v>1017</v>
      </c>
      <c r="E98" s="3"/>
    </row>
    <row r="99" ht="17.5" customHeight="1" spans="1:5">
      <c r="A99" s="3"/>
      <c r="B99" s="3">
        <v>29</v>
      </c>
      <c r="C99" s="3" t="s">
        <v>204</v>
      </c>
      <c r="D99" s="3" t="s">
        <v>1017</v>
      </c>
      <c r="E99" s="3"/>
    </row>
    <row r="100" ht="17.5" customHeight="1" spans="1:5">
      <c r="A100" s="3"/>
      <c r="B100" s="3">
        <v>30</v>
      </c>
      <c r="C100" s="3" t="s">
        <v>205</v>
      </c>
      <c r="D100" s="3" t="s">
        <v>1017</v>
      </c>
      <c r="E100" s="3"/>
    </row>
    <row r="101" ht="17.5" customHeight="1" spans="1:5">
      <c r="A101" s="3"/>
      <c r="B101" s="3">
        <v>31</v>
      </c>
      <c r="C101" s="3" t="s">
        <v>206</v>
      </c>
      <c r="D101" s="3" t="s">
        <v>1017</v>
      </c>
      <c r="E101" s="3"/>
    </row>
    <row r="102" ht="17.5" customHeight="1" spans="1:5">
      <c r="A102" s="3"/>
      <c r="B102" s="3">
        <v>32</v>
      </c>
      <c r="C102" s="3" t="s">
        <v>207</v>
      </c>
      <c r="D102" s="3" t="s">
        <v>1017</v>
      </c>
      <c r="E102" s="3"/>
    </row>
    <row r="103" ht="17.5" customHeight="1" spans="1:5">
      <c r="A103" s="3"/>
      <c r="B103" s="3">
        <v>33</v>
      </c>
      <c r="C103" s="3" t="s">
        <v>208</v>
      </c>
      <c r="D103" s="3" t="s">
        <v>1017</v>
      </c>
      <c r="E103" s="3"/>
    </row>
    <row r="104" ht="17.5" customHeight="1" spans="1:5">
      <c r="A104" s="3"/>
      <c r="B104" s="3">
        <v>34</v>
      </c>
      <c r="C104" s="3" t="s">
        <v>209</v>
      </c>
      <c r="D104" s="3" t="s">
        <v>1017</v>
      </c>
      <c r="E104" s="3"/>
    </row>
    <row r="105" ht="17.5" customHeight="1" spans="1:5">
      <c r="A105" s="3"/>
      <c r="B105" s="3">
        <v>35</v>
      </c>
      <c r="C105" s="3" t="s">
        <v>210</v>
      </c>
      <c r="D105" s="3" t="s">
        <v>1017</v>
      </c>
      <c r="E105" s="3"/>
    </row>
    <row r="106" ht="17.5" customHeight="1" spans="1:5">
      <c r="A106" s="3"/>
      <c r="B106" s="3">
        <v>36</v>
      </c>
      <c r="C106" s="3" t="s">
        <v>211</v>
      </c>
      <c r="D106" s="3" t="s">
        <v>1017</v>
      </c>
      <c r="E106" s="3"/>
    </row>
    <row r="107" ht="17.5" customHeight="1" spans="1:5">
      <c r="A107" s="3"/>
      <c r="B107" s="3">
        <v>37</v>
      </c>
      <c r="C107" s="3" t="s">
        <v>212</v>
      </c>
      <c r="D107" s="3" t="s">
        <v>1017</v>
      </c>
      <c r="E107" s="3"/>
    </row>
    <row r="108" ht="17.5" customHeight="1" spans="1:5">
      <c r="A108" s="3"/>
      <c r="B108" s="3">
        <v>38</v>
      </c>
      <c r="C108" s="3" t="s">
        <v>213</v>
      </c>
      <c r="D108" s="3" t="s">
        <v>1017</v>
      </c>
      <c r="E108" s="3"/>
    </row>
    <row r="109" ht="17.5" customHeight="1" spans="1:5">
      <c r="A109" s="3"/>
      <c r="B109" s="3">
        <v>39</v>
      </c>
      <c r="C109" s="3" t="s">
        <v>214</v>
      </c>
      <c r="D109" s="3" t="s">
        <v>1017</v>
      </c>
      <c r="E109" s="3"/>
    </row>
    <row r="110" ht="17.5" customHeight="1" spans="1:5">
      <c r="A110" s="3"/>
      <c r="B110" s="3">
        <v>40</v>
      </c>
      <c r="C110" s="3" t="s">
        <v>215</v>
      </c>
      <c r="D110" s="3" t="s">
        <v>1017</v>
      </c>
      <c r="E110" s="3"/>
    </row>
    <row r="111" ht="17.5" customHeight="1" spans="1:5">
      <c r="A111" s="3"/>
      <c r="B111" s="3">
        <v>41</v>
      </c>
      <c r="C111" s="3" t="s">
        <v>216</v>
      </c>
      <c r="D111" s="3" t="s">
        <v>1017</v>
      </c>
      <c r="E111" s="3"/>
    </row>
    <row r="112" ht="17.5" customHeight="1" spans="1:5">
      <c r="A112" s="3" t="s">
        <v>5</v>
      </c>
      <c r="B112" s="3">
        <v>1</v>
      </c>
      <c r="C112" s="3" t="s">
        <v>217</v>
      </c>
      <c r="D112" s="3" t="s">
        <v>1017</v>
      </c>
      <c r="E112" s="3"/>
    </row>
    <row r="113" ht="17.5" customHeight="1" spans="1:5">
      <c r="A113" s="3"/>
      <c r="B113" s="3">
        <v>2</v>
      </c>
      <c r="C113" s="3" t="s">
        <v>218</v>
      </c>
      <c r="D113" s="3" t="s">
        <v>1017</v>
      </c>
      <c r="E113" s="3"/>
    </row>
    <row r="114" ht="17.5" customHeight="1" spans="1:5">
      <c r="A114" s="3"/>
      <c r="B114" s="3">
        <v>3</v>
      </c>
      <c r="C114" s="3" t="s">
        <v>219</v>
      </c>
      <c r="D114" s="3" t="s">
        <v>1017</v>
      </c>
      <c r="E114" s="3"/>
    </row>
    <row r="115" ht="17.5" customHeight="1" spans="1:5">
      <c r="A115" s="3"/>
      <c r="B115" s="3">
        <v>4</v>
      </c>
      <c r="C115" s="3" t="s">
        <v>220</v>
      </c>
      <c r="D115" s="3" t="s">
        <v>1017</v>
      </c>
      <c r="E115" s="3"/>
    </row>
    <row r="116" ht="17.5" customHeight="1" spans="1:5">
      <c r="A116" s="3"/>
      <c r="B116" s="3">
        <v>5</v>
      </c>
      <c r="C116" s="3" t="s">
        <v>221</v>
      </c>
      <c r="D116" s="3" t="s">
        <v>1017</v>
      </c>
      <c r="E116" s="3"/>
    </row>
    <row r="117" ht="17.5" customHeight="1" spans="1:5">
      <c r="A117" s="3"/>
      <c r="B117" s="3">
        <v>6</v>
      </c>
      <c r="C117" s="3" t="s">
        <v>222</v>
      </c>
      <c r="D117" s="3" t="s">
        <v>1017</v>
      </c>
      <c r="E117" s="3"/>
    </row>
    <row r="118" ht="17.5" customHeight="1" spans="1:5">
      <c r="A118" s="3"/>
      <c r="B118" s="3">
        <v>7</v>
      </c>
      <c r="C118" s="3" t="s">
        <v>223</v>
      </c>
      <c r="D118" s="3" t="s">
        <v>1017</v>
      </c>
      <c r="E118" s="3"/>
    </row>
    <row r="119" ht="17.5" customHeight="1" spans="1:5">
      <c r="A119" s="3"/>
      <c r="B119" s="3">
        <v>8</v>
      </c>
      <c r="C119" s="3" t="s">
        <v>224</v>
      </c>
      <c r="D119" s="3" t="s">
        <v>1017</v>
      </c>
      <c r="E119" s="3"/>
    </row>
    <row r="120" ht="17.5" customHeight="1" spans="1:5">
      <c r="A120" s="3"/>
      <c r="B120" s="3">
        <v>9</v>
      </c>
      <c r="C120" s="3" t="s">
        <v>225</v>
      </c>
      <c r="D120" s="3" t="s">
        <v>1017</v>
      </c>
      <c r="E120" s="3"/>
    </row>
    <row r="121" ht="17.5" customHeight="1" spans="1:5">
      <c r="A121" s="3"/>
      <c r="B121" s="3">
        <v>10</v>
      </c>
      <c r="C121" s="3" t="s">
        <v>226</v>
      </c>
      <c r="D121" s="3" t="s">
        <v>1017</v>
      </c>
      <c r="E121" s="3"/>
    </row>
    <row r="122" ht="17.5" customHeight="1" spans="1:5">
      <c r="A122" s="3"/>
      <c r="B122" s="3">
        <v>11</v>
      </c>
      <c r="C122" s="3" t="s">
        <v>227</v>
      </c>
      <c r="D122" s="3" t="s">
        <v>1017</v>
      </c>
      <c r="E122" s="3"/>
    </row>
    <row r="123" ht="17.5" customHeight="1" spans="1:5">
      <c r="A123" s="3"/>
      <c r="B123" s="3">
        <v>12</v>
      </c>
      <c r="C123" s="3" t="s">
        <v>228</v>
      </c>
      <c r="D123" s="3" t="s">
        <v>1017</v>
      </c>
      <c r="E123" s="3"/>
    </row>
    <row r="124" ht="17.5" customHeight="1" spans="1:5">
      <c r="A124" s="3"/>
      <c r="B124" s="3">
        <v>13</v>
      </c>
      <c r="C124" s="3" t="s">
        <v>229</v>
      </c>
      <c r="D124" s="3" t="s">
        <v>1017</v>
      </c>
      <c r="E124" s="3"/>
    </row>
    <row r="125" ht="17.5" customHeight="1" spans="1:5">
      <c r="A125" s="3"/>
      <c r="B125" s="3">
        <v>14</v>
      </c>
      <c r="C125" s="3" t="s">
        <v>230</v>
      </c>
      <c r="D125" s="3" t="s">
        <v>1017</v>
      </c>
      <c r="E125" s="3"/>
    </row>
    <row r="126" ht="17.5" customHeight="1" spans="1:5">
      <c r="A126" s="3"/>
      <c r="B126" s="3">
        <v>15</v>
      </c>
      <c r="C126" s="3" t="s">
        <v>231</v>
      </c>
      <c r="D126" s="3" t="s">
        <v>1017</v>
      </c>
      <c r="E126" s="3"/>
    </row>
    <row r="127" ht="17.5" customHeight="1" spans="1:5">
      <c r="A127" s="3"/>
      <c r="B127" s="3">
        <v>16</v>
      </c>
      <c r="C127" s="3" t="s">
        <v>232</v>
      </c>
      <c r="D127" s="3" t="s">
        <v>1017</v>
      </c>
      <c r="E127" s="3"/>
    </row>
    <row r="128" ht="17.5" customHeight="1" spans="1:5">
      <c r="A128" s="3"/>
      <c r="B128" s="3">
        <v>17</v>
      </c>
      <c r="C128" s="3" t="s">
        <v>233</v>
      </c>
      <c r="D128" s="3" t="s">
        <v>1017</v>
      </c>
      <c r="E128" s="3"/>
    </row>
    <row r="129" ht="17.5" customHeight="1" spans="1:5">
      <c r="A129" s="3"/>
      <c r="B129" s="3">
        <v>18</v>
      </c>
      <c r="C129" s="3" t="s">
        <v>234</v>
      </c>
      <c r="D129" s="3" t="s">
        <v>1017</v>
      </c>
      <c r="E129" s="3"/>
    </row>
    <row r="130" ht="17.5" customHeight="1" spans="1:5">
      <c r="A130" s="3"/>
      <c r="B130" s="3">
        <v>19</v>
      </c>
      <c r="C130" s="3" t="s">
        <v>235</v>
      </c>
      <c r="D130" s="3" t="s">
        <v>1017</v>
      </c>
      <c r="E130" s="3"/>
    </row>
    <row r="131" ht="17.5" customHeight="1" spans="1:5">
      <c r="A131" s="3"/>
      <c r="B131" s="3">
        <v>20</v>
      </c>
      <c r="C131" s="3" t="s">
        <v>236</v>
      </c>
      <c r="D131" s="3" t="s">
        <v>1017</v>
      </c>
      <c r="E131" s="3"/>
    </row>
    <row r="132" ht="17.5" customHeight="1" spans="1:5">
      <c r="A132" s="3"/>
      <c r="B132" s="3">
        <v>21</v>
      </c>
      <c r="C132" s="3" t="s">
        <v>237</v>
      </c>
      <c r="D132" s="3" t="s">
        <v>1017</v>
      </c>
      <c r="E132" s="3"/>
    </row>
    <row r="133" ht="17.5" customHeight="1" spans="1:5">
      <c r="A133" s="3"/>
      <c r="B133" s="3">
        <v>22</v>
      </c>
      <c r="C133" s="3" t="s">
        <v>238</v>
      </c>
      <c r="D133" s="3" t="s">
        <v>1017</v>
      </c>
      <c r="E133" s="3"/>
    </row>
    <row r="134" ht="17.5" customHeight="1" spans="1:5">
      <c r="A134" s="3"/>
      <c r="B134" s="3">
        <v>23</v>
      </c>
      <c r="C134" s="3" t="s">
        <v>239</v>
      </c>
      <c r="D134" s="3" t="s">
        <v>1017</v>
      </c>
      <c r="E134" s="3"/>
    </row>
    <row r="135" ht="17.5" customHeight="1" spans="1:5">
      <c r="A135" s="3"/>
      <c r="B135" s="3">
        <v>24</v>
      </c>
      <c r="C135" s="3" t="s">
        <v>240</v>
      </c>
      <c r="D135" s="3" t="s">
        <v>1017</v>
      </c>
      <c r="E135" s="3"/>
    </row>
    <row r="136" ht="17.5" customHeight="1" spans="1:5">
      <c r="A136" s="3"/>
      <c r="B136" s="3">
        <v>25</v>
      </c>
      <c r="C136" s="3" t="s">
        <v>241</v>
      </c>
      <c r="D136" s="3" t="s">
        <v>1017</v>
      </c>
      <c r="E136" s="3"/>
    </row>
    <row r="137" ht="17.5" customHeight="1" spans="1:5">
      <c r="A137" s="3"/>
      <c r="B137" s="3">
        <v>26</v>
      </c>
      <c r="C137" s="3" t="s">
        <v>242</v>
      </c>
      <c r="D137" s="3" t="s">
        <v>1017</v>
      </c>
      <c r="E137" s="3"/>
    </row>
    <row r="138" ht="17.5" customHeight="1" spans="1:5">
      <c r="A138" s="3"/>
      <c r="B138" s="3">
        <v>27</v>
      </c>
      <c r="C138" s="3" t="s">
        <v>243</v>
      </c>
      <c r="D138" s="3" t="s">
        <v>1017</v>
      </c>
      <c r="E138" s="3"/>
    </row>
    <row r="139" ht="17.5" customHeight="1" spans="1:5">
      <c r="A139" s="3"/>
      <c r="B139" s="3">
        <v>28</v>
      </c>
      <c r="C139" s="3" t="s">
        <v>244</v>
      </c>
      <c r="D139" s="3" t="s">
        <v>1017</v>
      </c>
      <c r="E139" s="3"/>
    </row>
    <row r="140" ht="17.5" customHeight="1" spans="1:5">
      <c r="A140" s="3"/>
      <c r="B140" s="3">
        <v>29</v>
      </c>
      <c r="C140" s="3" t="s">
        <v>245</v>
      </c>
      <c r="D140" s="3" t="s">
        <v>1017</v>
      </c>
      <c r="E140" s="3"/>
    </row>
    <row r="141" ht="17.5" customHeight="1" spans="1:5">
      <c r="A141" s="3"/>
      <c r="B141" s="3">
        <v>30</v>
      </c>
      <c r="C141" s="3" t="s">
        <v>246</v>
      </c>
      <c r="D141" s="3" t="s">
        <v>1017</v>
      </c>
      <c r="E141" s="3"/>
    </row>
    <row r="142" ht="17.5" customHeight="1" spans="1:5">
      <c r="A142" s="3"/>
      <c r="B142" s="3">
        <v>31</v>
      </c>
      <c r="C142" s="3" t="s">
        <v>247</v>
      </c>
      <c r="D142" s="3" t="s">
        <v>1017</v>
      </c>
      <c r="E142" s="3"/>
    </row>
    <row r="143" ht="17.5" customHeight="1" spans="1:5">
      <c r="A143" s="3" t="s">
        <v>6</v>
      </c>
      <c r="B143" s="3">
        <v>1</v>
      </c>
      <c r="C143" s="4" t="s">
        <v>256</v>
      </c>
      <c r="D143" s="3" t="s">
        <v>1017</v>
      </c>
      <c r="E143" s="3"/>
    </row>
    <row r="144" ht="17.5" customHeight="1" spans="1:5">
      <c r="A144" s="3"/>
      <c r="B144" s="3">
        <v>2</v>
      </c>
      <c r="C144" s="4" t="s">
        <v>257</v>
      </c>
      <c r="D144" s="3" t="s">
        <v>1017</v>
      </c>
      <c r="E144" s="3"/>
    </row>
    <row r="145" ht="17.5" customHeight="1" spans="1:5">
      <c r="A145" s="3"/>
      <c r="B145" s="3">
        <v>3</v>
      </c>
      <c r="C145" s="4" t="s">
        <v>258</v>
      </c>
      <c r="D145" s="3" t="s">
        <v>1017</v>
      </c>
      <c r="E145" s="3"/>
    </row>
    <row r="146" ht="17.5" customHeight="1" spans="1:5">
      <c r="A146" s="3"/>
      <c r="B146" s="3">
        <v>4</v>
      </c>
      <c r="C146" s="4" t="s">
        <v>259</v>
      </c>
      <c r="D146" s="3" t="s">
        <v>1017</v>
      </c>
      <c r="E146" s="3"/>
    </row>
    <row r="147" ht="17.5" customHeight="1" spans="1:5">
      <c r="A147" s="3"/>
      <c r="B147" s="3">
        <v>5</v>
      </c>
      <c r="C147" s="4" t="s">
        <v>260</v>
      </c>
      <c r="D147" s="3" t="s">
        <v>1017</v>
      </c>
      <c r="E147" s="3"/>
    </row>
    <row r="148" ht="17.5" customHeight="1" spans="1:5">
      <c r="A148" s="3"/>
      <c r="B148" s="3">
        <v>6</v>
      </c>
      <c r="C148" s="4" t="s">
        <v>261</v>
      </c>
      <c r="D148" s="3" t="s">
        <v>1017</v>
      </c>
      <c r="E148" s="3"/>
    </row>
    <row r="149" ht="17.5" customHeight="1" spans="1:5">
      <c r="A149" s="3"/>
      <c r="B149" s="3">
        <v>7</v>
      </c>
      <c r="C149" s="4" t="s">
        <v>262</v>
      </c>
      <c r="D149" s="3" t="s">
        <v>1017</v>
      </c>
      <c r="E149" s="3"/>
    </row>
    <row r="150" ht="17.5" customHeight="1" spans="1:5">
      <c r="A150" s="3"/>
      <c r="B150" s="3">
        <v>8</v>
      </c>
      <c r="C150" s="4" t="s">
        <v>263</v>
      </c>
      <c r="D150" s="3" t="s">
        <v>1017</v>
      </c>
      <c r="E150" s="3"/>
    </row>
    <row r="151" ht="17.5" customHeight="1" spans="1:5">
      <c r="A151" s="3"/>
      <c r="B151" s="3">
        <v>9</v>
      </c>
      <c r="C151" s="4" t="s">
        <v>264</v>
      </c>
      <c r="D151" s="3" t="s">
        <v>1017</v>
      </c>
      <c r="E151" s="3"/>
    </row>
    <row r="152" ht="17.5" customHeight="1" spans="1:5">
      <c r="A152" s="3"/>
      <c r="B152" s="3">
        <v>10</v>
      </c>
      <c r="C152" s="4" t="s">
        <v>265</v>
      </c>
      <c r="D152" s="3" t="s">
        <v>1017</v>
      </c>
      <c r="E152" s="3"/>
    </row>
    <row r="153" ht="17.5" customHeight="1" spans="1:5">
      <c r="A153" s="3"/>
      <c r="B153" s="3">
        <v>11</v>
      </c>
      <c r="C153" s="4" t="s">
        <v>266</v>
      </c>
      <c r="D153" s="3" t="s">
        <v>1017</v>
      </c>
      <c r="E153" s="3"/>
    </row>
    <row r="154" ht="17.5" customHeight="1" spans="1:5">
      <c r="A154" s="3"/>
      <c r="B154" s="3">
        <v>12</v>
      </c>
      <c r="C154" s="4" t="s">
        <v>267</v>
      </c>
      <c r="D154" s="3" t="s">
        <v>1017</v>
      </c>
      <c r="E154" s="3"/>
    </row>
    <row r="155" ht="17.5" customHeight="1" spans="1:5">
      <c r="A155" s="3"/>
      <c r="B155" s="3">
        <v>13</v>
      </c>
      <c r="C155" s="4" t="s">
        <v>268</v>
      </c>
      <c r="D155" s="3" t="s">
        <v>1017</v>
      </c>
      <c r="E155" s="3"/>
    </row>
    <row r="156" ht="17.5" customHeight="1" spans="1:5">
      <c r="A156" s="3"/>
      <c r="B156" s="3">
        <v>14</v>
      </c>
      <c r="C156" s="4" t="s">
        <v>81</v>
      </c>
      <c r="D156" s="3" t="s">
        <v>1017</v>
      </c>
      <c r="E156" s="3"/>
    </row>
    <row r="157" ht="17.5" customHeight="1" spans="1:5">
      <c r="A157" s="3"/>
      <c r="B157" s="3">
        <v>15</v>
      </c>
      <c r="C157" s="4" t="s">
        <v>269</v>
      </c>
      <c r="D157" s="3" t="s">
        <v>1017</v>
      </c>
      <c r="E157" s="3"/>
    </row>
    <row r="158" ht="17.5" customHeight="1" spans="1:5">
      <c r="A158" s="3"/>
      <c r="B158" s="3">
        <v>16</v>
      </c>
      <c r="C158" s="4" t="s">
        <v>270</v>
      </c>
      <c r="D158" s="3" t="s">
        <v>1017</v>
      </c>
      <c r="E158" s="3"/>
    </row>
    <row r="159" ht="17.5" customHeight="1" spans="1:5">
      <c r="A159" s="3"/>
      <c r="B159" s="3">
        <v>17</v>
      </c>
      <c r="C159" s="4" t="s">
        <v>271</v>
      </c>
      <c r="D159" s="3" t="s">
        <v>1017</v>
      </c>
      <c r="E159" s="3"/>
    </row>
    <row r="160" ht="17.5" customHeight="1" spans="1:5">
      <c r="A160" s="3"/>
      <c r="B160" s="3">
        <v>18</v>
      </c>
      <c r="C160" s="4" t="s">
        <v>272</v>
      </c>
      <c r="D160" s="3" t="s">
        <v>1017</v>
      </c>
      <c r="E160" s="3"/>
    </row>
    <row r="161" ht="17.5" customHeight="1" spans="1:5">
      <c r="A161" s="3"/>
      <c r="B161" s="3">
        <v>19</v>
      </c>
      <c r="C161" s="4" t="s">
        <v>273</v>
      </c>
      <c r="D161" s="3" t="s">
        <v>1017</v>
      </c>
      <c r="E161" s="3"/>
    </row>
    <row r="162" ht="17.5" customHeight="1" spans="1:5">
      <c r="A162" s="3"/>
      <c r="B162" s="3">
        <v>20</v>
      </c>
      <c r="C162" s="4" t="s">
        <v>274</v>
      </c>
      <c r="D162" s="3" t="s">
        <v>1017</v>
      </c>
      <c r="E162" s="3"/>
    </row>
    <row r="163" ht="17.5" customHeight="1" spans="1:5">
      <c r="A163" s="3"/>
      <c r="B163" s="3">
        <v>21</v>
      </c>
      <c r="C163" s="4" t="s">
        <v>275</v>
      </c>
      <c r="D163" s="3" t="s">
        <v>1017</v>
      </c>
      <c r="E163" s="3"/>
    </row>
    <row r="164" ht="17.5" customHeight="1" spans="1:5">
      <c r="A164" s="3"/>
      <c r="B164" s="3">
        <v>22</v>
      </c>
      <c r="C164" s="4" t="s">
        <v>276</v>
      </c>
      <c r="D164" s="3" t="s">
        <v>1017</v>
      </c>
      <c r="E164" s="3"/>
    </row>
    <row r="165" ht="17.5" customHeight="1" spans="1:5">
      <c r="A165" s="3"/>
      <c r="B165" s="3">
        <v>23</v>
      </c>
      <c r="C165" s="4" t="s">
        <v>277</v>
      </c>
      <c r="D165" s="3" t="s">
        <v>1017</v>
      </c>
      <c r="E165" s="3"/>
    </row>
    <row r="166" ht="17.5" customHeight="1" spans="1:5">
      <c r="A166" s="3"/>
      <c r="B166" s="3">
        <v>24</v>
      </c>
      <c r="C166" s="4" t="s">
        <v>278</v>
      </c>
      <c r="D166" s="3" t="s">
        <v>1017</v>
      </c>
      <c r="E166" s="3"/>
    </row>
    <row r="167" ht="17.5" customHeight="1" spans="1:5">
      <c r="A167" s="3"/>
      <c r="B167" s="3">
        <v>25</v>
      </c>
      <c r="C167" s="4" t="s">
        <v>279</v>
      </c>
      <c r="D167" s="3" t="s">
        <v>1017</v>
      </c>
      <c r="E167" s="3"/>
    </row>
    <row r="168" ht="17.5" customHeight="1" spans="1:5">
      <c r="A168" s="3"/>
      <c r="B168" s="3">
        <v>26</v>
      </c>
      <c r="C168" s="4" t="s">
        <v>280</v>
      </c>
      <c r="D168" s="3" t="s">
        <v>1017</v>
      </c>
      <c r="E168" s="3"/>
    </row>
    <row r="169" ht="17.5" customHeight="1" spans="1:5">
      <c r="A169" s="3"/>
      <c r="B169" s="3">
        <v>27</v>
      </c>
      <c r="C169" s="4" t="s">
        <v>281</v>
      </c>
      <c r="D169" s="3" t="s">
        <v>1017</v>
      </c>
      <c r="E169" s="3"/>
    </row>
    <row r="170" ht="17.5" customHeight="1" spans="1:5">
      <c r="A170" s="3"/>
      <c r="B170" s="3">
        <v>28</v>
      </c>
      <c r="C170" s="4" t="s">
        <v>282</v>
      </c>
      <c r="D170" s="3" t="s">
        <v>1017</v>
      </c>
      <c r="E170" s="3"/>
    </row>
    <row r="171" ht="17.5" customHeight="1" spans="1:5">
      <c r="A171" s="3"/>
      <c r="B171" s="3">
        <v>29</v>
      </c>
      <c r="C171" s="4" t="s">
        <v>283</v>
      </c>
      <c r="D171" s="3" t="s">
        <v>1017</v>
      </c>
      <c r="E171" s="3"/>
    </row>
    <row r="172" ht="17.5" customHeight="1" spans="1:5">
      <c r="A172" s="3"/>
      <c r="B172" s="3">
        <v>30</v>
      </c>
      <c r="C172" s="4" t="s">
        <v>284</v>
      </c>
      <c r="D172" s="3" t="s">
        <v>1017</v>
      </c>
      <c r="E172" s="3"/>
    </row>
    <row r="173" ht="17.5" customHeight="1" spans="1:5">
      <c r="A173" s="3"/>
      <c r="B173" s="3">
        <v>31</v>
      </c>
      <c r="C173" s="4" t="s">
        <v>285</v>
      </c>
      <c r="D173" s="3" t="s">
        <v>1017</v>
      </c>
      <c r="E173" s="3"/>
    </row>
    <row r="174" ht="17.5" customHeight="1" spans="1:5">
      <c r="A174" s="3"/>
      <c r="B174" s="3">
        <v>32</v>
      </c>
      <c r="C174" s="4" t="s">
        <v>286</v>
      </c>
      <c r="D174" s="3" t="s">
        <v>1017</v>
      </c>
      <c r="E174" s="3"/>
    </row>
    <row r="175" ht="17.5" customHeight="1" spans="1:5">
      <c r="A175" s="3"/>
      <c r="B175" s="3">
        <v>33</v>
      </c>
      <c r="C175" s="4" t="s">
        <v>287</v>
      </c>
      <c r="D175" s="3" t="s">
        <v>1017</v>
      </c>
      <c r="E175" s="3"/>
    </row>
    <row r="176" ht="17.5" customHeight="1" spans="1:5">
      <c r="A176" s="3"/>
      <c r="B176" s="3">
        <v>34</v>
      </c>
      <c r="C176" s="4" t="s">
        <v>288</v>
      </c>
      <c r="D176" s="3" t="s">
        <v>1017</v>
      </c>
      <c r="E176" s="3"/>
    </row>
    <row r="177" ht="17.5" customHeight="1" spans="1:5">
      <c r="A177" s="3"/>
      <c r="B177" s="3">
        <v>35</v>
      </c>
      <c r="C177" s="4" t="s">
        <v>289</v>
      </c>
      <c r="D177" s="3" t="s">
        <v>1017</v>
      </c>
      <c r="E177" s="3"/>
    </row>
    <row r="178" ht="17.5" customHeight="1" spans="1:5">
      <c r="A178" s="3"/>
      <c r="B178" s="3">
        <v>36</v>
      </c>
      <c r="C178" s="4" t="s">
        <v>290</v>
      </c>
      <c r="D178" s="3" t="s">
        <v>1017</v>
      </c>
      <c r="E178" s="3"/>
    </row>
    <row r="179" ht="17.5" customHeight="1" spans="1:5">
      <c r="A179" s="3"/>
      <c r="B179" s="3">
        <v>37</v>
      </c>
      <c r="C179" s="4" t="s">
        <v>291</v>
      </c>
      <c r="D179" s="3" t="s">
        <v>1017</v>
      </c>
      <c r="E179" s="3"/>
    </row>
    <row r="180" ht="17.5" customHeight="1" spans="1:5">
      <c r="A180" s="3"/>
      <c r="B180" s="3">
        <v>38</v>
      </c>
      <c r="C180" s="4" t="s">
        <v>292</v>
      </c>
      <c r="D180" s="3" t="s">
        <v>1017</v>
      </c>
      <c r="E180" s="3"/>
    </row>
    <row r="181" ht="17.5" customHeight="1" spans="1:5">
      <c r="A181" s="3"/>
      <c r="B181" s="3">
        <v>39</v>
      </c>
      <c r="C181" s="4" t="s">
        <v>293</v>
      </c>
      <c r="D181" s="3" t="s">
        <v>1017</v>
      </c>
      <c r="E181" s="3"/>
    </row>
    <row r="182" ht="17.5" customHeight="1" spans="1:5">
      <c r="A182" s="3"/>
      <c r="B182" s="3">
        <v>40</v>
      </c>
      <c r="C182" s="4" t="s">
        <v>294</v>
      </c>
      <c r="D182" s="3" t="s">
        <v>1017</v>
      </c>
      <c r="E182" s="3"/>
    </row>
    <row r="183" ht="17.5" customHeight="1" spans="1:5">
      <c r="A183" s="3"/>
      <c r="B183" s="3">
        <v>41</v>
      </c>
      <c r="C183" s="4" t="s">
        <v>295</v>
      </c>
      <c r="D183" s="3" t="s">
        <v>1017</v>
      </c>
      <c r="E183" s="3"/>
    </row>
    <row r="184" ht="17.5" customHeight="1" spans="1:5">
      <c r="A184" s="3"/>
      <c r="B184" s="3">
        <v>42</v>
      </c>
      <c r="C184" s="3" t="s">
        <v>296</v>
      </c>
      <c r="D184" s="3" t="s">
        <v>1017</v>
      </c>
      <c r="E184" s="3"/>
    </row>
    <row r="185" ht="17.5" customHeight="1" spans="1:5">
      <c r="A185" s="3"/>
      <c r="B185" s="3">
        <v>43</v>
      </c>
      <c r="C185" s="4" t="s">
        <v>297</v>
      </c>
      <c r="D185" s="3" t="s">
        <v>1017</v>
      </c>
      <c r="E185" s="3"/>
    </row>
    <row r="186" ht="17.5" customHeight="1" spans="1:5">
      <c r="A186" s="3"/>
      <c r="B186" s="3">
        <v>44</v>
      </c>
      <c r="C186" s="4" t="s">
        <v>298</v>
      </c>
      <c r="D186" s="3" t="s">
        <v>1017</v>
      </c>
      <c r="E186" s="3"/>
    </row>
    <row r="187" ht="17.5" customHeight="1" spans="1:5">
      <c r="A187" s="3"/>
      <c r="B187" s="3">
        <v>45</v>
      </c>
      <c r="C187" s="4" t="s">
        <v>299</v>
      </c>
      <c r="D187" s="3" t="s">
        <v>1017</v>
      </c>
      <c r="E187" s="3"/>
    </row>
    <row r="188" ht="17.5" customHeight="1" spans="1:5">
      <c r="A188" s="3" t="s">
        <v>7</v>
      </c>
      <c r="B188" s="3">
        <v>1</v>
      </c>
      <c r="C188" s="4" t="s">
        <v>300</v>
      </c>
      <c r="D188" s="3" t="s">
        <v>1017</v>
      </c>
      <c r="E188" s="3"/>
    </row>
    <row r="189" ht="17.5" customHeight="1" spans="1:5">
      <c r="A189" s="3"/>
      <c r="B189" s="3">
        <v>2</v>
      </c>
      <c r="C189" s="4" t="s">
        <v>301</v>
      </c>
      <c r="D189" s="3" t="s">
        <v>1017</v>
      </c>
      <c r="E189" s="3"/>
    </row>
    <row r="190" ht="17.5" customHeight="1" spans="1:5">
      <c r="A190" s="3"/>
      <c r="B190" s="3">
        <v>3</v>
      </c>
      <c r="C190" s="4" t="s">
        <v>302</v>
      </c>
      <c r="D190" s="3" t="s">
        <v>1017</v>
      </c>
      <c r="E190" s="3"/>
    </row>
    <row r="191" ht="17.5" customHeight="1" spans="1:5">
      <c r="A191" s="3"/>
      <c r="B191" s="3">
        <v>4</v>
      </c>
      <c r="C191" s="4" t="s">
        <v>303</v>
      </c>
      <c r="D191" s="3" t="s">
        <v>1017</v>
      </c>
      <c r="E191" s="3"/>
    </row>
    <row r="192" ht="17.5" customHeight="1" spans="1:5">
      <c r="A192" s="3"/>
      <c r="B192" s="3">
        <v>5</v>
      </c>
      <c r="C192" s="4" t="s">
        <v>304</v>
      </c>
      <c r="D192" s="3" t="s">
        <v>1017</v>
      </c>
      <c r="E192" s="3"/>
    </row>
    <row r="193" ht="17.5" customHeight="1" spans="1:5">
      <c r="A193" s="3"/>
      <c r="B193" s="3">
        <v>6</v>
      </c>
      <c r="C193" s="4" t="s">
        <v>305</v>
      </c>
      <c r="D193" s="3" t="s">
        <v>1017</v>
      </c>
      <c r="E193" s="3"/>
    </row>
    <row r="194" ht="17.5" customHeight="1" spans="1:5">
      <c r="A194" s="3"/>
      <c r="B194" s="3">
        <v>7</v>
      </c>
      <c r="C194" s="4" t="s">
        <v>306</v>
      </c>
      <c r="D194" s="3" t="s">
        <v>1017</v>
      </c>
      <c r="E194" s="3"/>
    </row>
    <row r="195" ht="17.5" customHeight="1" spans="1:5">
      <c r="A195" s="3"/>
      <c r="B195" s="3">
        <v>8</v>
      </c>
      <c r="C195" s="4" t="s">
        <v>307</v>
      </c>
      <c r="D195" s="3" t="s">
        <v>1017</v>
      </c>
      <c r="E195" s="3"/>
    </row>
    <row r="196" ht="17.5" customHeight="1" spans="1:5">
      <c r="A196" s="3"/>
      <c r="B196" s="3">
        <v>9</v>
      </c>
      <c r="C196" s="4" t="s">
        <v>308</v>
      </c>
      <c r="D196" s="3" t="s">
        <v>1017</v>
      </c>
      <c r="E196" s="3"/>
    </row>
    <row r="197" ht="17.5" customHeight="1" spans="1:5">
      <c r="A197" s="3"/>
      <c r="B197" s="3">
        <v>10</v>
      </c>
      <c r="C197" s="4" t="s">
        <v>309</v>
      </c>
      <c r="D197" s="3" t="s">
        <v>1017</v>
      </c>
      <c r="E197" s="3"/>
    </row>
    <row r="198" ht="17.5" customHeight="1" spans="1:5">
      <c r="A198" s="3"/>
      <c r="B198" s="3">
        <v>11</v>
      </c>
      <c r="C198" s="4" t="s">
        <v>310</v>
      </c>
      <c r="D198" s="3" t="s">
        <v>1017</v>
      </c>
      <c r="E198" s="3"/>
    </row>
    <row r="199" ht="17.5" customHeight="1" spans="1:5">
      <c r="A199" s="3"/>
      <c r="B199" s="3">
        <v>12</v>
      </c>
      <c r="C199" s="4" t="s">
        <v>311</v>
      </c>
      <c r="D199" s="3" t="s">
        <v>1017</v>
      </c>
      <c r="E199" s="3"/>
    </row>
    <row r="200" ht="17.5" customHeight="1" spans="1:5">
      <c r="A200" s="3"/>
      <c r="B200" s="3">
        <v>13</v>
      </c>
      <c r="C200" s="4" t="s">
        <v>312</v>
      </c>
      <c r="D200" s="3" t="s">
        <v>1017</v>
      </c>
      <c r="E200" s="3"/>
    </row>
    <row r="201" ht="17.5" customHeight="1" spans="1:5">
      <c r="A201" s="3"/>
      <c r="B201" s="3">
        <v>14</v>
      </c>
      <c r="C201" s="4" t="s">
        <v>313</v>
      </c>
      <c r="D201" s="3" t="s">
        <v>1017</v>
      </c>
      <c r="E201" s="3"/>
    </row>
    <row r="202" ht="17.5" customHeight="1" spans="1:5">
      <c r="A202" s="3"/>
      <c r="B202" s="3">
        <v>15</v>
      </c>
      <c r="C202" s="4" t="s">
        <v>314</v>
      </c>
      <c r="D202" s="3" t="s">
        <v>1017</v>
      </c>
      <c r="E202" s="3"/>
    </row>
    <row r="203" ht="17.5" customHeight="1" spans="1:5">
      <c r="A203" s="3"/>
      <c r="B203" s="3">
        <v>16</v>
      </c>
      <c r="C203" s="4" t="s">
        <v>315</v>
      </c>
      <c r="D203" s="3" t="s">
        <v>1017</v>
      </c>
      <c r="E203" s="3"/>
    </row>
    <row r="204" ht="17.5" customHeight="1" spans="1:5">
      <c r="A204" s="3"/>
      <c r="B204" s="3">
        <v>17</v>
      </c>
      <c r="C204" s="4" t="s">
        <v>316</v>
      </c>
      <c r="D204" s="3" t="s">
        <v>1017</v>
      </c>
      <c r="E204" s="3"/>
    </row>
    <row r="205" ht="17.5" customHeight="1" spans="1:5">
      <c r="A205" s="3"/>
      <c r="B205" s="3">
        <v>18</v>
      </c>
      <c r="C205" s="4" t="s">
        <v>317</v>
      </c>
      <c r="D205" s="3" t="s">
        <v>1017</v>
      </c>
      <c r="E205" s="3"/>
    </row>
    <row r="206" ht="17.5" customHeight="1" spans="1:5">
      <c r="A206" s="3"/>
      <c r="B206" s="3">
        <v>19</v>
      </c>
      <c r="C206" s="4" t="s">
        <v>318</v>
      </c>
      <c r="D206" s="3" t="s">
        <v>1017</v>
      </c>
      <c r="E206" s="3"/>
    </row>
    <row r="207" ht="17.5" customHeight="1" spans="1:5">
      <c r="A207" s="3"/>
      <c r="B207" s="3">
        <v>20</v>
      </c>
      <c r="C207" s="4" t="s">
        <v>319</v>
      </c>
      <c r="D207" s="3" t="s">
        <v>1017</v>
      </c>
      <c r="E207" s="3"/>
    </row>
    <row r="208" ht="17.5" customHeight="1" spans="1:5">
      <c r="A208" s="3"/>
      <c r="B208" s="3">
        <v>21</v>
      </c>
      <c r="C208" s="4" t="s">
        <v>320</v>
      </c>
      <c r="D208" s="3" t="s">
        <v>1017</v>
      </c>
      <c r="E208" s="3"/>
    </row>
    <row r="209" ht="17.5" customHeight="1" spans="1:5">
      <c r="A209" s="3" t="s">
        <v>8</v>
      </c>
      <c r="B209" s="3">
        <v>1</v>
      </c>
      <c r="C209" s="3" t="s">
        <v>321</v>
      </c>
      <c r="D209" s="3" t="s">
        <v>1017</v>
      </c>
      <c r="E209" s="3"/>
    </row>
    <row r="210" ht="17.5" customHeight="1" spans="1:5">
      <c r="A210" s="3"/>
      <c r="B210" s="3">
        <v>2</v>
      </c>
      <c r="C210" s="3" t="s">
        <v>322</v>
      </c>
      <c r="D210" s="3" t="s">
        <v>1017</v>
      </c>
      <c r="E210" s="3"/>
    </row>
  </sheetData>
  <mergeCells count="8">
    <mergeCell ref="A1:E1"/>
    <mergeCell ref="A3:A34"/>
    <mergeCell ref="A35:A70"/>
    <mergeCell ref="A71:A111"/>
    <mergeCell ref="A112:A142"/>
    <mergeCell ref="A143:A187"/>
    <mergeCell ref="A188:A208"/>
    <mergeCell ref="A209:A210"/>
  </mergeCells>
  <dataValidations count="1">
    <dataValidation type="list" allowBlank="1" showInputMessage="1" showErrorMessage="1" sqref="D71:D113">
      <formula1>"齐全,未上交"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zoomScale="92" zoomScaleNormal="92" topLeftCell="A3" workbookViewId="0">
      <selection activeCell="A3" sqref="A3:A12"/>
    </sheetView>
  </sheetViews>
  <sheetFormatPr defaultColWidth="9" defaultRowHeight="14.4"/>
  <cols>
    <col min="1" max="1" width="20.8148148148148" customWidth="1"/>
    <col min="2" max="2" width="14.5462962962963" customWidth="1"/>
    <col min="3" max="3" width="16.5462962962963" customWidth="1"/>
    <col min="4" max="4" width="50.2685185185185" customWidth="1"/>
    <col min="5" max="5" width="9.36111111111111" customWidth="1"/>
    <col min="6" max="6" width="27.9074074074074" customWidth="1"/>
    <col min="7" max="8" width="14.4537037037037" customWidth="1"/>
    <col min="9" max="9" width="15.0925925925926" customWidth="1"/>
    <col min="10" max="10" width="7.90740740740741" customWidth="1"/>
  </cols>
  <sheetData>
    <row r="1" ht="22.2" spans="1:10">
      <c r="A1" s="64" t="s">
        <v>21</v>
      </c>
      <c r="B1" s="65"/>
      <c r="C1" s="65"/>
      <c r="D1" s="65"/>
      <c r="E1" s="65"/>
      <c r="F1" s="65"/>
      <c r="G1" s="65"/>
      <c r="H1" s="65"/>
      <c r="I1" s="65"/>
      <c r="J1" s="74"/>
    </row>
    <row r="2" ht="20.4" spans="1:10">
      <c r="A2" s="66" t="s">
        <v>22</v>
      </c>
      <c r="B2" s="66" t="s">
        <v>23</v>
      </c>
      <c r="C2" s="66" t="s">
        <v>24</v>
      </c>
      <c r="D2" s="66" t="s">
        <v>25</v>
      </c>
      <c r="E2" s="66" t="s">
        <v>26</v>
      </c>
      <c r="F2" s="67" t="s">
        <v>27</v>
      </c>
      <c r="G2" s="66" t="s">
        <v>28</v>
      </c>
      <c r="H2" s="66" t="s">
        <v>29</v>
      </c>
      <c r="I2" s="66" t="s">
        <v>30</v>
      </c>
      <c r="J2" s="66" t="s">
        <v>31</v>
      </c>
    </row>
    <row r="3" ht="17.4" customHeight="1" spans="1:10">
      <c r="A3" s="3" t="s">
        <v>32</v>
      </c>
      <c r="B3" s="3" t="s">
        <v>33</v>
      </c>
      <c r="C3" s="3">
        <v>2023363142</v>
      </c>
      <c r="D3" s="3" t="s">
        <v>34</v>
      </c>
      <c r="E3" s="3" t="s">
        <v>35</v>
      </c>
      <c r="F3" s="68" t="s">
        <v>36</v>
      </c>
      <c r="G3" s="3">
        <v>2</v>
      </c>
      <c r="H3" s="3" t="s">
        <v>37</v>
      </c>
      <c r="I3" s="3" t="s">
        <v>38</v>
      </c>
      <c r="J3" s="3"/>
    </row>
    <row r="4" ht="17.4" customHeight="1" spans="1:10">
      <c r="A4" s="3"/>
      <c r="B4" s="3"/>
      <c r="C4" s="3">
        <v>2023363141</v>
      </c>
      <c r="D4" s="3" t="s">
        <v>34</v>
      </c>
      <c r="E4" s="3" t="s">
        <v>39</v>
      </c>
      <c r="F4" s="68" t="s">
        <v>36</v>
      </c>
      <c r="G4" s="3">
        <v>2</v>
      </c>
      <c r="H4" s="3" t="s">
        <v>37</v>
      </c>
      <c r="I4" s="3" t="s">
        <v>38</v>
      </c>
      <c r="J4" s="3"/>
    </row>
    <row r="5" ht="17.4" customHeight="1" spans="1:10">
      <c r="A5" s="3"/>
      <c r="B5" s="3"/>
      <c r="C5" s="3">
        <v>2023363133</v>
      </c>
      <c r="D5" s="3" t="s">
        <v>34</v>
      </c>
      <c r="E5" s="3" t="s">
        <v>40</v>
      </c>
      <c r="F5" s="68" t="s">
        <v>36</v>
      </c>
      <c r="G5" s="3">
        <v>2</v>
      </c>
      <c r="H5" s="3" t="s">
        <v>37</v>
      </c>
      <c r="I5" s="3" t="s">
        <v>38</v>
      </c>
      <c r="J5" s="3"/>
    </row>
    <row r="6" ht="17.4" customHeight="1" spans="1:10">
      <c r="A6" s="3"/>
      <c r="B6" s="3"/>
      <c r="C6" s="3">
        <v>2023363114</v>
      </c>
      <c r="D6" s="3" t="s">
        <v>34</v>
      </c>
      <c r="E6" s="3" t="s">
        <v>41</v>
      </c>
      <c r="F6" s="68" t="s">
        <v>36</v>
      </c>
      <c r="G6" s="3">
        <v>2</v>
      </c>
      <c r="H6" s="3" t="s">
        <v>37</v>
      </c>
      <c r="I6" s="3" t="s">
        <v>38</v>
      </c>
      <c r="J6" s="3"/>
    </row>
    <row r="7" ht="17.4" customHeight="1" spans="1:10">
      <c r="A7" s="3"/>
      <c r="B7" s="3"/>
      <c r="C7" s="3">
        <v>2023363115</v>
      </c>
      <c r="D7" s="3" t="s">
        <v>34</v>
      </c>
      <c r="E7" s="3" t="s">
        <v>42</v>
      </c>
      <c r="F7" s="3" t="s">
        <v>36</v>
      </c>
      <c r="G7" s="3">
        <v>2</v>
      </c>
      <c r="H7" s="3" t="s">
        <v>37</v>
      </c>
      <c r="I7" s="3" t="s">
        <v>38</v>
      </c>
      <c r="J7" s="3"/>
    </row>
    <row r="8" ht="17.4" spans="1:10">
      <c r="A8" s="3"/>
      <c r="B8" s="3" t="s">
        <v>43</v>
      </c>
      <c r="C8" s="3">
        <v>2023363718</v>
      </c>
      <c r="D8" s="3" t="s">
        <v>44</v>
      </c>
      <c r="E8" s="3" t="s">
        <v>45</v>
      </c>
      <c r="F8" s="3" t="s">
        <v>46</v>
      </c>
      <c r="G8" s="3">
        <v>2</v>
      </c>
      <c r="H8" s="3" t="s">
        <v>37</v>
      </c>
      <c r="I8" s="3" t="s">
        <v>38</v>
      </c>
      <c r="J8" s="3"/>
    </row>
    <row r="9" ht="17.4" spans="1:10">
      <c r="A9" s="3"/>
      <c r="B9" s="3" t="s">
        <v>47</v>
      </c>
      <c r="C9" s="3">
        <v>2022363124</v>
      </c>
      <c r="D9" s="3" t="s">
        <v>48</v>
      </c>
      <c r="E9" s="3" t="s">
        <v>49</v>
      </c>
      <c r="F9" s="3" t="s">
        <v>50</v>
      </c>
      <c r="G9" s="3">
        <v>3</v>
      </c>
      <c r="H9" s="3" t="s">
        <v>37</v>
      </c>
      <c r="I9" s="3" t="s">
        <v>38</v>
      </c>
      <c r="J9" s="3"/>
    </row>
    <row r="10" ht="17.4" spans="1:10">
      <c r="A10" s="3"/>
      <c r="B10" s="3"/>
      <c r="C10" s="3">
        <v>2022363107</v>
      </c>
      <c r="D10" s="3" t="s">
        <v>48</v>
      </c>
      <c r="E10" s="3" t="s">
        <v>51</v>
      </c>
      <c r="F10" s="3" t="s">
        <v>50</v>
      </c>
      <c r="G10" s="3">
        <v>3</v>
      </c>
      <c r="H10" s="3" t="s">
        <v>37</v>
      </c>
      <c r="I10" s="3" t="s">
        <v>38</v>
      </c>
      <c r="J10" s="3"/>
    </row>
    <row r="11" ht="17.4" spans="1:10">
      <c r="A11" s="3"/>
      <c r="B11" s="3"/>
      <c r="C11" s="3">
        <v>2022363136</v>
      </c>
      <c r="D11" s="3" t="s">
        <v>48</v>
      </c>
      <c r="E11" s="3" t="s">
        <v>52</v>
      </c>
      <c r="F11" s="3" t="s">
        <v>50</v>
      </c>
      <c r="G11" s="3">
        <v>3</v>
      </c>
      <c r="H11" s="3" t="s">
        <v>37</v>
      </c>
      <c r="I11" s="3" t="s">
        <v>38</v>
      </c>
      <c r="J11" s="3"/>
    </row>
    <row r="12" ht="14" customHeight="1" spans="1:10">
      <c r="A12" s="3"/>
      <c r="B12" s="3"/>
      <c r="C12" s="3">
        <v>2022363110</v>
      </c>
      <c r="D12" s="3" t="s">
        <v>48</v>
      </c>
      <c r="E12" s="3" t="s">
        <v>53</v>
      </c>
      <c r="F12" s="3" t="s">
        <v>50</v>
      </c>
      <c r="G12" s="3">
        <v>3</v>
      </c>
      <c r="H12" s="3" t="s">
        <v>37</v>
      </c>
      <c r="I12" s="3" t="s">
        <v>38</v>
      </c>
      <c r="J12" s="3"/>
    </row>
    <row r="13" ht="14" customHeight="1" spans="1:10">
      <c r="A13" s="3" t="s">
        <v>3</v>
      </c>
      <c r="B13" s="3" t="s">
        <v>54</v>
      </c>
      <c r="C13" s="3">
        <v>2022283323</v>
      </c>
      <c r="D13" s="3" t="s">
        <v>55</v>
      </c>
      <c r="E13" s="3" t="s">
        <v>56</v>
      </c>
      <c r="F13" s="3" t="s">
        <v>57</v>
      </c>
      <c r="G13" s="3">
        <v>5</v>
      </c>
      <c r="H13" s="3" t="s">
        <v>58</v>
      </c>
      <c r="I13" s="3" t="s">
        <v>38</v>
      </c>
      <c r="J13" s="3"/>
    </row>
    <row r="14" ht="14" customHeight="1" spans="1:10">
      <c r="A14" s="3"/>
      <c r="B14" s="3"/>
      <c r="C14" s="3"/>
      <c r="D14" s="3" t="s">
        <v>59</v>
      </c>
      <c r="E14" s="3"/>
      <c r="F14" s="3" t="s">
        <v>50</v>
      </c>
      <c r="G14" s="3"/>
      <c r="H14" s="3"/>
      <c r="I14" s="3"/>
      <c r="J14" s="3"/>
    </row>
    <row r="15" ht="14" customHeight="1" spans="1:10">
      <c r="A15" s="3"/>
      <c r="B15" s="3"/>
      <c r="C15" s="3">
        <v>2022283324</v>
      </c>
      <c r="D15" s="3" t="s">
        <v>59</v>
      </c>
      <c r="E15" s="3" t="s">
        <v>60</v>
      </c>
      <c r="F15" s="3" t="s">
        <v>50</v>
      </c>
      <c r="G15" s="3">
        <v>3</v>
      </c>
      <c r="H15" s="3" t="s">
        <v>58</v>
      </c>
      <c r="I15" s="3" t="s">
        <v>38</v>
      </c>
      <c r="J15" s="3"/>
    </row>
    <row r="16" ht="34.8" spans="1:10">
      <c r="A16" s="3"/>
      <c r="B16" s="4" t="s">
        <v>61</v>
      </c>
      <c r="C16" s="4">
        <v>2023283420</v>
      </c>
      <c r="D16" s="4" t="s">
        <v>62</v>
      </c>
      <c r="E16" s="4" t="s">
        <v>63</v>
      </c>
      <c r="F16" s="4" t="s">
        <v>57</v>
      </c>
      <c r="G16" s="4">
        <v>2</v>
      </c>
      <c r="H16" s="4" t="s">
        <v>37</v>
      </c>
      <c r="I16" s="3" t="s">
        <v>38</v>
      </c>
      <c r="J16" s="3"/>
    </row>
    <row r="17" ht="34.8" spans="1:10">
      <c r="A17" s="3"/>
      <c r="B17" s="4" t="s">
        <v>64</v>
      </c>
      <c r="C17" s="4">
        <v>2023283343</v>
      </c>
      <c r="D17" s="4" t="s">
        <v>62</v>
      </c>
      <c r="E17" s="4" t="s">
        <v>65</v>
      </c>
      <c r="F17" s="4" t="s">
        <v>57</v>
      </c>
      <c r="G17" s="4">
        <v>2</v>
      </c>
      <c r="H17" s="4" t="s">
        <v>37</v>
      </c>
      <c r="I17" s="3" t="s">
        <v>38</v>
      </c>
      <c r="J17" s="3"/>
    </row>
    <row r="18" ht="17.4" spans="1:10">
      <c r="A18" s="3"/>
      <c r="B18" s="3" t="s">
        <v>66</v>
      </c>
      <c r="C18" s="3">
        <v>2022273114</v>
      </c>
      <c r="D18" s="3" t="s">
        <v>67</v>
      </c>
      <c r="E18" s="3" t="s">
        <v>68</v>
      </c>
      <c r="F18" s="3" t="s">
        <v>69</v>
      </c>
      <c r="G18" s="69">
        <v>3</v>
      </c>
      <c r="H18" s="3" t="s">
        <v>37</v>
      </c>
      <c r="I18" s="3" t="s">
        <v>38</v>
      </c>
      <c r="J18" s="3"/>
    </row>
    <row r="19" ht="15" customHeight="1" spans="1:10">
      <c r="A19" s="3" t="s">
        <v>4</v>
      </c>
      <c r="B19" s="3" t="s">
        <v>70</v>
      </c>
      <c r="C19" s="3">
        <v>2022293211</v>
      </c>
      <c r="D19" s="3" t="s">
        <v>55</v>
      </c>
      <c r="E19" s="3" t="s">
        <v>71</v>
      </c>
      <c r="F19" s="3" t="s">
        <v>72</v>
      </c>
      <c r="G19" s="3">
        <v>2</v>
      </c>
      <c r="H19" s="3" t="s">
        <v>37</v>
      </c>
      <c r="I19" s="3" t="s">
        <v>38</v>
      </c>
      <c r="J19" s="3"/>
    </row>
    <row r="20" ht="15" customHeight="1" spans="1:10">
      <c r="A20" s="3"/>
      <c r="B20" s="3"/>
      <c r="C20" s="3">
        <v>2022293218</v>
      </c>
      <c r="D20" s="3" t="s">
        <v>73</v>
      </c>
      <c r="E20" s="3" t="s">
        <v>74</v>
      </c>
      <c r="F20" s="3" t="s">
        <v>75</v>
      </c>
      <c r="G20" s="3">
        <v>2</v>
      </c>
      <c r="H20" s="3" t="s">
        <v>37</v>
      </c>
      <c r="I20" s="3" t="s">
        <v>38</v>
      </c>
      <c r="J20" s="3"/>
    </row>
    <row r="21" ht="15" customHeight="1" spans="1:10">
      <c r="A21" s="3"/>
      <c r="B21" s="3"/>
      <c r="C21" s="3">
        <v>2022293236</v>
      </c>
      <c r="D21" s="3" t="s">
        <v>73</v>
      </c>
      <c r="E21" s="3" t="s">
        <v>76</v>
      </c>
      <c r="F21" s="3" t="s">
        <v>75</v>
      </c>
      <c r="G21" s="3">
        <v>2</v>
      </c>
      <c r="H21" s="3" t="s">
        <v>37</v>
      </c>
      <c r="I21" s="3" t="s">
        <v>38</v>
      </c>
      <c r="J21" s="3"/>
    </row>
    <row r="22" ht="15" customHeight="1" spans="1:10">
      <c r="A22" s="3"/>
      <c r="B22" s="3"/>
      <c r="C22" s="3"/>
      <c r="D22" s="3" t="s">
        <v>55</v>
      </c>
      <c r="E22" s="3"/>
      <c r="F22" s="3" t="s">
        <v>36</v>
      </c>
      <c r="G22" s="3">
        <v>2</v>
      </c>
      <c r="H22" s="3" t="s">
        <v>37</v>
      </c>
      <c r="I22" s="3" t="s">
        <v>38</v>
      </c>
      <c r="J22" s="3"/>
    </row>
    <row r="23" ht="17.4" spans="1:10">
      <c r="A23" s="3" t="s">
        <v>5</v>
      </c>
      <c r="B23" s="3" t="s">
        <v>77</v>
      </c>
      <c r="C23" s="4">
        <v>2023213239</v>
      </c>
      <c r="D23" s="4" t="s">
        <v>78</v>
      </c>
      <c r="E23" s="4" t="s">
        <v>79</v>
      </c>
      <c r="F23" s="4" t="s">
        <v>80</v>
      </c>
      <c r="G23" s="4">
        <v>2</v>
      </c>
      <c r="H23" s="3" t="s">
        <v>37</v>
      </c>
      <c r="I23" s="3" t="s">
        <v>38</v>
      </c>
      <c r="J23" s="3"/>
    </row>
    <row r="24" ht="17.4" spans="1:10">
      <c r="A24" s="3" t="s">
        <v>6</v>
      </c>
      <c r="B24" s="3" t="s">
        <v>81</v>
      </c>
      <c r="C24" s="3">
        <v>2021243224</v>
      </c>
      <c r="D24" s="3" t="s">
        <v>82</v>
      </c>
      <c r="E24" s="3" t="s">
        <v>83</v>
      </c>
      <c r="F24" s="3" t="s">
        <v>36</v>
      </c>
      <c r="G24" s="3">
        <v>2</v>
      </c>
      <c r="H24" s="3" t="s">
        <v>37</v>
      </c>
      <c r="I24" s="3" t="s">
        <v>38</v>
      </c>
      <c r="J24" s="3"/>
    </row>
    <row r="25" ht="17.4" spans="1:10">
      <c r="A25" s="3" t="s">
        <v>7</v>
      </c>
      <c r="B25" s="70" t="s">
        <v>84</v>
      </c>
      <c r="C25" s="71"/>
      <c r="D25" s="71"/>
      <c r="E25" s="71"/>
      <c r="F25" s="71"/>
      <c r="G25" s="71"/>
      <c r="H25" s="71"/>
      <c r="I25" s="71"/>
      <c r="J25" s="75"/>
    </row>
    <row r="26" ht="17.4" spans="1:10">
      <c r="A26" s="3" t="s">
        <v>8</v>
      </c>
      <c r="B26" s="72"/>
      <c r="C26" s="73"/>
      <c r="D26" s="73"/>
      <c r="E26" s="73"/>
      <c r="F26" s="73"/>
      <c r="G26" s="73"/>
      <c r="H26" s="73"/>
      <c r="I26" s="73"/>
      <c r="J26" s="76"/>
    </row>
  </sheetData>
  <mergeCells count="16">
    <mergeCell ref="A1:J1"/>
    <mergeCell ref="A3:A12"/>
    <mergeCell ref="A13:A18"/>
    <mergeCell ref="A19:A22"/>
    <mergeCell ref="B3:B7"/>
    <mergeCell ref="B9:B12"/>
    <mergeCell ref="B13:B15"/>
    <mergeCell ref="B19:B22"/>
    <mergeCell ref="C13:C14"/>
    <mergeCell ref="C21:C22"/>
    <mergeCell ref="E13:E14"/>
    <mergeCell ref="E21:E22"/>
    <mergeCell ref="G13:G14"/>
    <mergeCell ref="H13:H14"/>
    <mergeCell ref="I13:I14"/>
    <mergeCell ref="B25:J2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"/>
  <sheetViews>
    <sheetView zoomScale="70" zoomScaleNormal="70" topLeftCell="A199" workbookViewId="0">
      <selection activeCell="A152" sqref="A152:A197"/>
    </sheetView>
  </sheetViews>
  <sheetFormatPr defaultColWidth="9" defaultRowHeight="14.4"/>
  <cols>
    <col min="1" max="1" width="21" customWidth="1"/>
    <col min="2" max="2" width="7.90740740740741" customWidth="1"/>
    <col min="3" max="3" width="21" customWidth="1"/>
    <col min="4" max="4" width="14.0925925925926" customWidth="1"/>
    <col min="5" max="5" width="17.3611111111111" customWidth="1"/>
    <col min="6" max="6" width="10.7222222222222" customWidth="1"/>
    <col min="7" max="7" width="17.3611111111111" customWidth="1"/>
    <col min="8" max="8" width="12.1111111111111" customWidth="1"/>
  </cols>
  <sheetData>
    <row r="1" ht="22.2" spans="1:8">
      <c r="A1" s="5" t="s">
        <v>85</v>
      </c>
      <c r="B1" s="5"/>
      <c r="C1" s="51"/>
      <c r="D1" s="51"/>
      <c r="E1" s="51"/>
      <c r="F1" s="51"/>
      <c r="G1" s="51"/>
      <c r="H1" s="51"/>
    </row>
    <row r="2" ht="20.4" spans="1:8">
      <c r="A2" s="7" t="s">
        <v>22</v>
      </c>
      <c r="B2" s="7" t="s">
        <v>86</v>
      </c>
      <c r="C2" s="7" t="s">
        <v>23</v>
      </c>
      <c r="D2" s="7" t="s">
        <v>87</v>
      </c>
      <c r="E2" s="7" t="s">
        <v>88</v>
      </c>
      <c r="F2" s="52" t="s">
        <v>89</v>
      </c>
      <c r="G2" s="7" t="s">
        <v>90</v>
      </c>
      <c r="H2" s="7" t="s">
        <v>31</v>
      </c>
    </row>
    <row r="3" ht="17.4" customHeight="1" spans="1:8">
      <c r="A3" s="3" t="s">
        <v>32</v>
      </c>
      <c r="B3" s="3">
        <v>1</v>
      </c>
      <c r="C3" s="3" t="s">
        <v>91</v>
      </c>
      <c r="D3" s="3">
        <v>0</v>
      </c>
      <c r="E3" s="3">
        <v>32</v>
      </c>
      <c r="F3" s="53">
        <f t="shared" ref="F3:F66" si="0">D3/E3</f>
        <v>0</v>
      </c>
      <c r="G3" s="3">
        <f t="shared" ref="G3:G12" si="1">RANK(F3,$F$3:$F$124,1)</f>
        <v>1</v>
      </c>
      <c r="H3" s="3"/>
    </row>
    <row r="4" ht="17.4" customHeight="1" spans="1:8">
      <c r="A4" s="3"/>
      <c r="B4" s="3">
        <v>2</v>
      </c>
      <c r="C4" s="3" t="s">
        <v>92</v>
      </c>
      <c r="D4" s="3">
        <v>0</v>
      </c>
      <c r="E4" s="3">
        <v>32</v>
      </c>
      <c r="F4" s="53">
        <f t="shared" si="0"/>
        <v>0</v>
      </c>
      <c r="G4" s="3">
        <f t="shared" si="1"/>
        <v>1</v>
      </c>
      <c r="H4" s="3"/>
    </row>
    <row r="5" ht="17.4" customHeight="1" spans="1:8">
      <c r="A5" s="3"/>
      <c r="B5" s="3">
        <v>3</v>
      </c>
      <c r="C5" s="3" t="s">
        <v>93</v>
      </c>
      <c r="D5" s="3">
        <v>0</v>
      </c>
      <c r="E5" s="3">
        <v>34</v>
      </c>
      <c r="F5" s="53">
        <f t="shared" si="0"/>
        <v>0</v>
      </c>
      <c r="G5" s="3">
        <f t="shared" si="1"/>
        <v>1</v>
      </c>
      <c r="H5" s="3"/>
    </row>
    <row r="6" ht="17.4" customHeight="1" spans="1:8">
      <c r="A6" s="3"/>
      <c r="B6" s="3">
        <v>4</v>
      </c>
      <c r="C6" s="3" t="s">
        <v>94</v>
      </c>
      <c r="D6" s="3">
        <v>0</v>
      </c>
      <c r="E6" s="3">
        <v>30</v>
      </c>
      <c r="F6" s="53">
        <f t="shared" si="0"/>
        <v>0</v>
      </c>
      <c r="G6" s="3">
        <f t="shared" si="1"/>
        <v>1</v>
      </c>
      <c r="H6" s="3"/>
    </row>
    <row r="7" ht="17.4" customHeight="1" spans="1:8">
      <c r="A7" s="3"/>
      <c r="B7" s="3">
        <v>5</v>
      </c>
      <c r="C7" s="3" t="s">
        <v>95</v>
      </c>
      <c r="D7" s="3">
        <v>0</v>
      </c>
      <c r="E7" s="3">
        <v>35</v>
      </c>
      <c r="F7" s="53">
        <f t="shared" si="0"/>
        <v>0</v>
      </c>
      <c r="G7" s="3">
        <f t="shared" si="1"/>
        <v>1</v>
      </c>
      <c r="H7" s="3"/>
    </row>
    <row r="8" ht="17.4" customHeight="1" spans="1:8">
      <c r="A8" s="3"/>
      <c r="B8" s="3">
        <v>6</v>
      </c>
      <c r="C8" s="3" t="s">
        <v>96</v>
      </c>
      <c r="D8" s="3">
        <v>0</v>
      </c>
      <c r="E8" s="3">
        <v>43</v>
      </c>
      <c r="F8" s="53">
        <f t="shared" si="0"/>
        <v>0</v>
      </c>
      <c r="G8" s="3">
        <f t="shared" si="1"/>
        <v>1</v>
      </c>
      <c r="H8" s="3"/>
    </row>
    <row r="9" ht="17.4" customHeight="1" spans="1:8">
      <c r="A9" s="3"/>
      <c r="B9" s="3">
        <v>7</v>
      </c>
      <c r="C9" s="3" t="s">
        <v>97</v>
      </c>
      <c r="D9" s="3">
        <v>0</v>
      </c>
      <c r="E9" s="3">
        <v>42</v>
      </c>
      <c r="F9" s="53">
        <f t="shared" si="0"/>
        <v>0</v>
      </c>
      <c r="G9" s="3">
        <f t="shared" si="1"/>
        <v>1</v>
      </c>
      <c r="H9" s="3"/>
    </row>
    <row r="10" ht="17.4" customHeight="1" spans="1:8">
      <c r="A10" s="3"/>
      <c r="B10" s="3">
        <v>8</v>
      </c>
      <c r="C10" s="3" t="s">
        <v>98</v>
      </c>
      <c r="D10" s="3">
        <v>0</v>
      </c>
      <c r="E10" s="3">
        <v>45</v>
      </c>
      <c r="F10" s="53">
        <f t="shared" si="0"/>
        <v>0</v>
      </c>
      <c r="G10" s="3">
        <f t="shared" si="1"/>
        <v>1</v>
      </c>
      <c r="H10" s="3"/>
    </row>
    <row r="11" ht="17.4" customHeight="1" spans="1:8">
      <c r="A11" s="3"/>
      <c r="B11" s="3">
        <v>9</v>
      </c>
      <c r="C11" s="3" t="s">
        <v>99</v>
      </c>
      <c r="D11" s="3">
        <v>0</v>
      </c>
      <c r="E11" s="3">
        <v>45</v>
      </c>
      <c r="F11" s="53">
        <f t="shared" si="0"/>
        <v>0</v>
      </c>
      <c r="G11" s="3">
        <f t="shared" si="1"/>
        <v>1</v>
      </c>
      <c r="H11" s="3"/>
    </row>
    <row r="12" ht="17.4" customHeight="1" spans="1:8">
      <c r="A12" s="3"/>
      <c r="B12" s="3">
        <v>10</v>
      </c>
      <c r="C12" s="3" t="s">
        <v>100</v>
      </c>
      <c r="D12" s="3">
        <v>0</v>
      </c>
      <c r="E12" s="3">
        <v>39</v>
      </c>
      <c r="F12" s="53">
        <f t="shared" si="0"/>
        <v>0</v>
      </c>
      <c r="G12" s="3">
        <f t="shared" si="1"/>
        <v>1</v>
      </c>
      <c r="H12" s="3"/>
    </row>
    <row r="13" ht="17.4" customHeight="1" spans="1:8">
      <c r="A13" s="3"/>
      <c r="B13" s="54">
        <v>11</v>
      </c>
      <c r="C13" s="54" t="s">
        <v>47</v>
      </c>
      <c r="D13" s="54">
        <v>4</v>
      </c>
      <c r="E13" s="54">
        <v>39</v>
      </c>
      <c r="F13" s="55">
        <f t="shared" si="0"/>
        <v>0.102564102564103</v>
      </c>
      <c r="G13" s="54">
        <f>RANK(F13,$F$3:$F$34,1)</f>
        <v>31</v>
      </c>
      <c r="H13" s="54" t="s">
        <v>37</v>
      </c>
    </row>
    <row r="14" ht="17.4" customHeight="1" spans="1:8">
      <c r="A14" s="3"/>
      <c r="B14" s="3">
        <v>12</v>
      </c>
      <c r="C14" s="3" t="s">
        <v>101</v>
      </c>
      <c r="D14" s="3">
        <v>0</v>
      </c>
      <c r="E14" s="3">
        <v>40</v>
      </c>
      <c r="F14" s="53">
        <f t="shared" si="0"/>
        <v>0</v>
      </c>
      <c r="G14" s="56">
        <f t="shared" ref="G14:G34" si="2">RANK(F14,$F$3:$F$34,1)</f>
        <v>1</v>
      </c>
      <c r="H14" s="3"/>
    </row>
    <row r="15" ht="17.4" customHeight="1" spans="1:8">
      <c r="A15" s="3"/>
      <c r="B15" s="3">
        <v>13</v>
      </c>
      <c r="C15" s="3" t="s">
        <v>102</v>
      </c>
      <c r="D15" s="3">
        <v>0</v>
      </c>
      <c r="E15" s="3">
        <v>42</v>
      </c>
      <c r="F15" s="53">
        <f t="shared" si="0"/>
        <v>0</v>
      </c>
      <c r="G15" s="56">
        <f t="shared" si="2"/>
        <v>1</v>
      </c>
      <c r="H15" s="3"/>
    </row>
    <row r="16" ht="17.4" customHeight="1" spans="1:8">
      <c r="A16" s="3"/>
      <c r="B16" s="3">
        <v>14</v>
      </c>
      <c r="C16" s="3" t="s">
        <v>103</v>
      </c>
      <c r="D16" s="3">
        <v>0</v>
      </c>
      <c r="E16" s="3">
        <v>40</v>
      </c>
      <c r="F16" s="53">
        <f t="shared" si="0"/>
        <v>0</v>
      </c>
      <c r="G16" s="56">
        <f t="shared" si="2"/>
        <v>1</v>
      </c>
      <c r="H16" s="3"/>
    </row>
    <row r="17" ht="17.4" customHeight="1" spans="1:8">
      <c r="A17" s="3"/>
      <c r="B17" s="56">
        <v>15</v>
      </c>
      <c r="C17" s="56" t="s">
        <v>104</v>
      </c>
      <c r="D17" s="56">
        <v>0</v>
      </c>
      <c r="E17" s="56">
        <v>43</v>
      </c>
      <c r="F17" s="57">
        <f t="shared" si="0"/>
        <v>0</v>
      </c>
      <c r="G17" s="56">
        <f t="shared" si="2"/>
        <v>1</v>
      </c>
      <c r="H17" s="56"/>
    </row>
    <row r="18" ht="17.4" customHeight="1" spans="1:8">
      <c r="A18" s="3"/>
      <c r="B18" s="3">
        <v>16</v>
      </c>
      <c r="C18" s="3" t="s">
        <v>105</v>
      </c>
      <c r="D18" s="3">
        <v>0</v>
      </c>
      <c r="E18" s="3">
        <v>43</v>
      </c>
      <c r="F18" s="53">
        <f t="shared" si="0"/>
        <v>0</v>
      </c>
      <c r="G18" s="56">
        <f t="shared" si="2"/>
        <v>1</v>
      </c>
      <c r="H18" s="3"/>
    </row>
    <row r="19" ht="17.4" customHeight="1" spans="1:8">
      <c r="A19" s="3"/>
      <c r="B19" s="3">
        <v>17</v>
      </c>
      <c r="C19" s="3" t="s">
        <v>106</v>
      </c>
      <c r="D19" s="3">
        <v>0</v>
      </c>
      <c r="E19" s="3">
        <v>41</v>
      </c>
      <c r="F19" s="53">
        <f t="shared" si="0"/>
        <v>0</v>
      </c>
      <c r="G19" s="56">
        <f t="shared" si="2"/>
        <v>1</v>
      </c>
      <c r="H19" s="3"/>
    </row>
    <row r="20" ht="17.4" customHeight="1" spans="1:8">
      <c r="A20" s="3"/>
      <c r="B20" s="3">
        <v>18</v>
      </c>
      <c r="C20" s="3" t="s">
        <v>107</v>
      </c>
      <c r="D20" s="3">
        <v>0</v>
      </c>
      <c r="E20" s="3">
        <v>44</v>
      </c>
      <c r="F20" s="53">
        <f t="shared" si="0"/>
        <v>0</v>
      </c>
      <c r="G20" s="56">
        <f t="shared" si="2"/>
        <v>1</v>
      </c>
      <c r="H20" s="3"/>
    </row>
    <row r="21" ht="17.4" customHeight="1" spans="1:8">
      <c r="A21" s="3"/>
      <c r="B21" s="3">
        <v>19</v>
      </c>
      <c r="C21" s="3" t="s">
        <v>108</v>
      </c>
      <c r="D21" s="3">
        <v>0</v>
      </c>
      <c r="E21" s="3">
        <v>44</v>
      </c>
      <c r="F21" s="53">
        <f t="shared" si="0"/>
        <v>0</v>
      </c>
      <c r="G21" s="56">
        <f t="shared" si="2"/>
        <v>1</v>
      </c>
      <c r="H21" s="3"/>
    </row>
    <row r="22" ht="17.4" customHeight="1" spans="1:8">
      <c r="A22" s="3"/>
      <c r="B22" s="3">
        <v>20</v>
      </c>
      <c r="C22" s="3" t="s">
        <v>109</v>
      </c>
      <c r="D22" s="3">
        <v>0</v>
      </c>
      <c r="E22" s="3">
        <v>44</v>
      </c>
      <c r="F22" s="53">
        <f t="shared" si="0"/>
        <v>0</v>
      </c>
      <c r="G22" s="56">
        <f t="shared" si="2"/>
        <v>1</v>
      </c>
      <c r="H22" s="3"/>
    </row>
    <row r="23" ht="17.4" customHeight="1" spans="1:8">
      <c r="A23" s="3"/>
      <c r="B23" s="54">
        <v>21</v>
      </c>
      <c r="C23" s="54" t="s">
        <v>33</v>
      </c>
      <c r="D23" s="54">
        <v>5</v>
      </c>
      <c r="E23" s="54">
        <v>43</v>
      </c>
      <c r="F23" s="55">
        <f t="shared" si="0"/>
        <v>0.116279069767442</v>
      </c>
      <c r="G23" s="54">
        <f t="shared" si="2"/>
        <v>32</v>
      </c>
      <c r="H23" s="54" t="s">
        <v>37</v>
      </c>
    </row>
    <row r="24" ht="17.4" customHeight="1" spans="1:8">
      <c r="A24" s="3"/>
      <c r="B24" s="56">
        <v>22</v>
      </c>
      <c r="C24" s="56" t="s">
        <v>110</v>
      </c>
      <c r="D24" s="56">
        <v>0</v>
      </c>
      <c r="E24" s="56">
        <v>42</v>
      </c>
      <c r="F24" s="57">
        <f t="shared" si="0"/>
        <v>0</v>
      </c>
      <c r="G24" s="56">
        <f t="shared" si="2"/>
        <v>1</v>
      </c>
      <c r="H24" s="56"/>
    </row>
    <row r="25" ht="17.4" customHeight="1" spans="1:8">
      <c r="A25" s="3"/>
      <c r="B25" s="56">
        <v>23</v>
      </c>
      <c r="C25" s="56" t="s">
        <v>111</v>
      </c>
      <c r="D25" s="56">
        <v>0</v>
      </c>
      <c r="E25" s="56">
        <v>43</v>
      </c>
      <c r="F25" s="57">
        <f t="shared" si="0"/>
        <v>0</v>
      </c>
      <c r="G25" s="56">
        <f t="shared" si="2"/>
        <v>1</v>
      </c>
      <c r="H25" s="56"/>
    </row>
    <row r="26" ht="17.4" customHeight="1" spans="1:8">
      <c r="A26" s="3"/>
      <c r="B26" s="56">
        <v>24</v>
      </c>
      <c r="C26" s="56" t="s">
        <v>112</v>
      </c>
      <c r="D26" s="56">
        <v>0</v>
      </c>
      <c r="E26" s="56">
        <v>42</v>
      </c>
      <c r="F26" s="57">
        <f t="shared" si="0"/>
        <v>0</v>
      </c>
      <c r="G26" s="56">
        <f t="shared" si="2"/>
        <v>1</v>
      </c>
      <c r="H26" s="56"/>
    </row>
    <row r="27" ht="17.4" customHeight="1" spans="1:8">
      <c r="A27" s="3"/>
      <c r="B27" s="3">
        <v>25</v>
      </c>
      <c r="C27" s="3" t="s">
        <v>113</v>
      </c>
      <c r="D27" s="3">
        <v>0</v>
      </c>
      <c r="E27" s="3">
        <v>45</v>
      </c>
      <c r="F27" s="53">
        <f t="shared" si="0"/>
        <v>0</v>
      </c>
      <c r="G27" s="56">
        <f t="shared" si="2"/>
        <v>1</v>
      </c>
      <c r="H27" s="3"/>
    </row>
    <row r="28" ht="17.4" customHeight="1" spans="1:8">
      <c r="A28" s="3"/>
      <c r="B28" s="3">
        <v>26</v>
      </c>
      <c r="C28" s="3" t="s">
        <v>114</v>
      </c>
      <c r="D28" s="3">
        <v>0</v>
      </c>
      <c r="E28" s="3">
        <v>43</v>
      </c>
      <c r="F28" s="53">
        <f t="shared" si="0"/>
        <v>0</v>
      </c>
      <c r="G28" s="56">
        <f t="shared" si="2"/>
        <v>1</v>
      </c>
      <c r="H28" s="3"/>
    </row>
    <row r="29" ht="17.4" customHeight="1" spans="1:8">
      <c r="A29" s="3"/>
      <c r="B29" s="54">
        <v>27</v>
      </c>
      <c r="C29" s="54" t="s">
        <v>43</v>
      </c>
      <c r="D29" s="54">
        <v>1</v>
      </c>
      <c r="E29" s="54">
        <v>42</v>
      </c>
      <c r="F29" s="55">
        <f t="shared" si="0"/>
        <v>0.0238095238095238</v>
      </c>
      <c r="G29" s="54">
        <f t="shared" si="2"/>
        <v>30</v>
      </c>
      <c r="H29" s="54" t="s">
        <v>37</v>
      </c>
    </row>
    <row r="30" ht="17.4" customHeight="1" spans="1:8">
      <c r="A30" s="3"/>
      <c r="B30" s="56">
        <v>28</v>
      </c>
      <c r="C30" s="3" t="s">
        <v>115</v>
      </c>
      <c r="D30" s="3">
        <v>0</v>
      </c>
      <c r="E30" s="3">
        <v>40</v>
      </c>
      <c r="F30" s="57">
        <f t="shared" si="0"/>
        <v>0</v>
      </c>
      <c r="G30" s="56">
        <f t="shared" si="2"/>
        <v>1</v>
      </c>
      <c r="H30" s="56"/>
    </row>
    <row r="31" ht="17.4" customHeight="1" spans="1:8">
      <c r="A31" s="3"/>
      <c r="B31" s="3">
        <v>29</v>
      </c>
      <c r="C31" s="3" t="s">
        <v>116</v>
      </c>
      <c r="D31" s="3">
        <v>0</v>
      </c>
      <c r="E31" s="3">
        <v>42</v>
      </c>
      <c r="F31" s="53">
        <f t="shared" si="0"/>
        <v>0</v>
      </c>
      <c r="G31" s="56">
        <f t="shared" si="2"/>
        <v>1</v>
      </c>
      <c r="H31" s="3"/>
    </row>
    <row r="32" ht="17.4" customHeight="1" spans="1:8">
      <c r="A32" s="3"/>
      <c r="B32" s="3">
        <v>30</v>
      </c>
      <c r="C32" s="3" t="s">
        <v>117</v>
      </c>
      <c r="D32" s="3">
        <v>0</v>
      </c>
      <c r="E32" s="3">
        <v>42</v>
      </c>
      <c r="F32" s="53">
        <f t="shared" si="0"/>
        <v>0</v>
      </c>
      <c r="G32" s="56">
        <f t="shared" si="2"/>
        <v>1</v>
      </c>
      <c r="H32" s="3"/>
    </row>
    <row r="33" ht="17.4" customHeight="1" spans="1:8">
      <c r="A33" s="3"/>
      <c r="B33" s="3">
        <v>31</v>
      </c>
      <c r="C33" s="3" t="s">
        <v>118</v>
      </c>
      <c r="D33" s="3">
        <v>0</v>
      </c>
      <c r="E33" s="3">
        <v>41</v>
      </c>
      <c r="F33" s="53">
        <f t="shared" si="0"/>
        <v>0</v>
      </c>
      <c r="G33" s="56">
        <f t="shared" si="2"/>
        <v>1</v>
      </c>
      <c r="H33" s="3"/>
    </row>
    <row r="34" ht="17.4" customHeight="1" spans="1:8">
      <c r="A34" s="3"/>
      <c r="B34" s="56">
        <v>32</v>
      </c>
      <c r="C34" s="3" t="s">
        <v>119</v>
      </c>
      <c r="D34" s="3">
        <v>0</v>
      </c>
      <c r="E34" s="3">
        <v>43</v>
      </c>
      <c r="F34" s="57">
        <f t="shared" si="0"/>
        <v>0</v>
      </c>
      <c r="G34" s="56">
        <f t="shared" si="2"/>
        <v>1</v>
      </c>
      <c r="H34" s="56"/>
    </row>
    <row r="35" ht="17.4" customHeight="1" spans="1:8">
      <c r="A35" s="3" t="s">
        <v>3</v>
      </c>
      <c r="B35" s="3">
        <v>1</v>
      </c>
      <c r="C35" s="3" t="s">
        <v>120</v>
      </c>
      <c r="D35" s="3">
        <v>0</v>
      </c>
      <c r="E35" s="3" t="s">
        <v>121</v>
      </c>
      <c r="F35" s="53">
        <f t="shared" si="0"/>
        <v>0</v>
      </c>
      <c r="G35" s="3"/>
      <c r="H35" s="3" t="s">
        <v>122</v>
      </c>
    </row>
    <row r="36" ht="17.4" customHeight="1" spans="1:8">
      <c r="A36" s="3"/>
      <c r="B36" s="3">
        <v>2</v>
      </c>
      <c r="C36" s="3" t="s">
        <v>123</v>
      </c>
      <c r="D36" s="3">
        <v>0</v>
      </c>
      <c r="E36" s="3" t="s">
        <v>124</v>
      </c>
      <c r="F36" s="53">
        <f t="shared" si="0"/>
        <v>0</v>
      </c>
      <c r="G36" s="3"/>
      <c r="H36" s="3" t="s">
        <v>122</v>
      </c>
    </row>
    <row r="37" ht="17.4" customHeight="1" spans="1:8">
      <c r="A37" s="3"/>
      <c r="B37" s="3">
        <v>3</v>
      </c>
      <c r="C37" s="3" t="s">
        <v>125</v>
      </c>
      <c r="D37" s="3">
        <v>0</v>
      </c>
      <c r="E37" s="3" t="s">
        <v>126</v>
      </c>
      <c r="F37" s="53">
        <f t="shared" si="0"/>
        <v>0</v>
      </c>
      <c r="G37" s="3"/>
      <c r="H37" s="3" t="s">
        <v>122</v>
      </c>
    </row>
    <row r="38" ht="17.4" customHeight="1" spans="1:8">
      <c r="A38" s="3"/>
      <c r="B38" s="3">
        <v>4</v>
      </c>
      <c r="C38" s="3" t="s">
        <v>127</v>
      </c>
      <c r="D38" s="3">
        <v>0</v>
      </c>
      <c r="E38" s="3" t="s">
        <v>128</v>
      </c>
      <c r="F38" s="53">
        <f t="shared" si="0"/>
        <v>0</v>
      </c>
      <c r="G38" s="3"/>
      <c r="H38" s="3" t="s">
        <v>122</v>
      </c>
    </row>
    <row r="39" ht="17.4" customHeight="1" spans="1:8">
      <c r="A39" s="3"/>
      <c r="B39" s="3">
        <v>5</v>
      </c>
      <c r="C39" s="3" t="s">
        <v>129</v>
      </c>
      <c r="D39" s="3">
        <v>0</v>
      </c>
      <c r="E39" s="3" t="s">
        <v>130</v>
      </c>
      <c r="F39" s="53">
        <f t="shared" si="0"/>
        <v>0</v>
      </c>
      <c r="G39" s="3">
        <f>RANK(F39,$F$39:$F$70,1)</f>
        <v>1</v>
      </c>
      <c r="H39" s="3"/>
    </row>
    <row r="40" ht="17.4" customHeight="1" spans="1:8">
      <c r="A40" s="3"/>
      <c r="B40" s="3">
        <v>6</v>
      </c>
      <c r="C40" s="3" t="s">
        <v>131</v>
      </c>
      <c r="D40" s="3">
        <v>0</v>
      </c>
      <c r="E40" s="3" t="s">
        <v>124</v>
      </c>
      <c r="F40" s="53">
        <f t="shared" si="0"/>
        <v>0</v>
      </c>
      <c r="G40" s="3">
        <f t="shared" ref="G40:G70" si="3">RANK(F40,$F$39:$F$70,1)</f>
        <v>1</v>
      </c>
      <c r="H40" s="3"/>
    </row>
    <row r="41" ht="17.4" customHeight="1" spans="1:8">
      <c r="A41" s="3"/>
      <c r="B41" s="3">
        <v>7</v>
      </c>
      <c r="C41" s="3" t="s">
        <v>132</v>
      </c>
      <c r="D41" s="3">
        <v>0</v>
      </c>
      <c r="E41" s="3" t="s">
        <v>133</v>
      </c>
      <c r="F41" s="53">
        <f t="shared" si="0"/>
        <v>0</v>
      </c>
      <c r="G41" s="3">
        <f t="shared" si="3"/>
        <v>1</v>
      </c>
      <c r="H41" s="3"/>
    </row>
    <row r="42" ht="17.4" customHeight="1" spans="1:8">
      <c r="A42" s="3"/>
      <c r="B42" s="54">
        <v>8</v>
      </c>
      <c r="C42" s="54" t="s">
        <v>66</v>
      </c>
      <c r="D42" s="54">
        <v>1</v>
      </c>
      <c r="E42" s="54" t="s">
        <v>133</v>
      </c>
      <c r="F42" s="55">
        <f t="shared" si="0"/>
        <v>0.025</v>
      </c>
      <c r="G42" s="54">
        <f t="shared" si="3"/>
        <v>31</v>
      </c>
      <c r="H42" s="54" t="s">
        <v>37</v>
      </c>
    </row>
    <row r="43" ht="17.4" customHeight="1" spans="1:8">
      <c r="A43" s="3"/>
      <c r="B43" s="3">
        <v>9</v>
      </c>
      <c r="C43" s="3" t="s">
        <v>134</v>
      </c>
      <c r="D43" s="3">
        <v>0</v>
      </c>
      <c r="E43" s="3" t="s">
        <v>135</v>
      </c>
      <c r="F43" s="53">
        <f t="shared" si="0"/>
        <v>0</v>
      </c>
      <c r="G43" s="3">
        <f t="shared" si="3"/>
        <v>1</v>
      </c>
      <c r="H43" s="3"/>
    </row>
    <row r="44" ht="17.4" customHeight="1" spans="1:8">
      <c r="A44" s="3"/>
      <c r="B44" s="3">
        <v>10</v>
      </c>
      <c r="C44" s="3" t="s">
        <v>136</v>
      </c>
      <c r="D44" s="3">
        <v>0</v>
      </c>
      <c r="E44" s="3" t="s">
        <v>137</v>
      </c>
      <c r="F44" s="53">
        <f t="shared" si="0"/>
        <v>0</v>
      </c>
      <c r="G44" s="3">
        <f t="shared" si="3"/>
        <v>1</v>
      </c>
      <c r="H44" s="3"/>
    </row>
    <row r="45" ht="17.4" customHeight="1" spans="1:8">
      <c r="A45" s="3"/>
      <c r="B45" s="3">
        <v>11</v>
      </c>
      <c r="C45" s="3" t="s">
        <v>138</v>
      </c>
      <c r="D45" s="3">
        <v>0</v>
      </c>
      <c r="E45" s="3" t="s">
        <v>139</v>
      </c>
      <c r="F45" s="53">
        <f t="shared" si="0"/>
        <v>0</v>
      </c>
      <c r="G45" s="3">
        <f t="shared" si="3"/>
        <v>1</v>
      </c>
      <c r="H45" s="3"/>
    </row>
    <row r="46" ht="17.4" customHeight="1" spans="1:8">
      <c r="A46" s="3"/>
      <c r="B46" s="54">
        <v>12</v>
      </c>
      <c r="C46" s="54" t="s">
        <v>54</v>
      </c>
      <c r="D46" s="54">
        <v>3</v>
      </c>
      <c r="E46" s="54" t="s">
        <v>140</v>
      </c>
      <c r="F46" s="55">
        <f t="shared" si="0"/>
        <v>0.0666666666666667</v>
      </c>
      <c r="G46" s="54">
        <f t="shared" si="3"/>
        <v>32</v>
      </c>
      <c r="H46" s="54" t="s">
        <v>37</v>
      </c>
    </row>
    <row r="47" ht="17.4" customHeight="1" spans="1:8">
      <c r="A47" s="3"/>
      <c r="B47" s="3">
        <v>13</v>
      </c>
      <c r="C47" s="3" t="s">
        <v>141</v>
      </c>
      <c r="D47" s="3">
        <v>0</v>
      </c>
      <c r="E47" s="3" t="s">
        <v>140</v>
      </c>
      <c r="F47" s="53">
        <f t="shared" si="0"/>
        <v>0</v>
      </c>
      <c r="G47" s="3">
        <f t="shared" si="3"/>
        <v>1</v>
      </c>
      <c r="H47" s="3"/>
    </row>
    <row r="48" ht="17.4" customHeight="1" spans="1:8">
      <c r="A48" s="3"/>
      <c r="B48" s="3">
        <v>14</v>
      </c>
      <c r="C48" s="3" t="s">
        <v>142</v>
      </c>
      <c r="D48" s="3">
        <v>0</v>
      </c>
      <c r="E48" s="3" t="s">
        <v>140</v>
      </c>
      <c r="F48" s="53">
        <f t="shared" si="0"/>
        <v>0</v>
      </c>
      <c r="G48" s="3">
        <f t="shared" si="3"/>
        <v>1</v>
      </c>
      <c r="H48" s="3"/>
    </row>
    <row r="49" ht="17.4" customHeight="1" spans="1:8">
      <c r="A49" s="3"/>
      <c r="B49" s="3">
        <v>15</v>
      </c>
      <c r="C49" s="3" t="s">
        <v>143</v>
      </c>
      <c r="D49" s="3">
        <v>0</v>
      </c>
      <c r="E49" s="3" t="s">
        <v>133</v>
      </c>
      <c r="F49" s="53">
        <f t="shared" si="0"/>
        <v>0</v>
      </c>
      <c r="G49" s="3">
        <f t="shared" si="3"/>
        <v>1</v>
      </c>
      <c r="H49" s="3"/>
    </row>
    <row r="50" ht="17.4" customHeight="1" spans="1:8">
      <c r="A50" s="3"/>
      <c r="B50" s="3">
        <v>16</v>
      </c>
      <c r="C50" s="3" t="s">
        <v>144</v>
      </c>
      <c r="D50" s="3">
        <v>0</v>
      </c>
      <c r="E50" s="3" t="s">
        <v>133</v>
      </c>
      <c r="F50" s="53">
        <f t="shared" si="0"/>
        <v>0</v>
      </c>
      <c r="G50" s="3">
        <f t="shared" si="3"/>
        <v>1</v>
      </c>
      <c r="H50" s="3"/>
    </row>
    <row r="51" ht="17.4" customHeight="1" spans="1:8">
      <c r="A51" s="3"/>
      <c r="B51" s="3">
        <v>17</v>
      </c>
      <c r="C51" s="3" t="s">
        <v>145</v>
      </c>
      <c r="D51" s="3">
        <v>0</v>
      </c>
      <c r="E51" s="3" t="s">
        <v>146</v>
      </c>
      <c r="F51" s="53">
        <f t="shared" si="0"/>
        <v>0</v>
      </c>
      <c r="G51" s="3">
        <f t="shared" si="3"/>
        <v>1</v>
      </c>
      <c r="H51" s="3"/>
    </row>
    <row r="52" ht="17.4" customHeight="1" spans="1:8">
      <c r="A52" s="3"/>
      <c r="B52" s="56">
        <v>18</v>
      </c>
      <c r="C52" s="3" t="s">
        <v>147</v>
      </c>
      <c r="D52" s="3">
        <v>0</v>
      </c>
      <c r="E52" s="3" t="s">
        <v>148</v>
      </c>
      <c r="F52" s="57">
        <f t="shared" si="0"/>
        <v>0</v>
      </c>
      <c r="G52" s="3">
        <f t="shared" si="3"/>
        <v>1</v>
      </c>
      <c r="H52" s="56"/>
    </row>
    <row r="53" ht="17.4" customHeight="1" spans="1:8">
      <c r="A53" s="3"/>
      <c r="B53" s="3">
        <v>19</v>
      </c>
      <c r="C53" s="3" t="s">
        <v>149</v>
      </c>
      <c r="D53" s="3">
        <v>0</v>
      </c>
      <c r="E53" s="3" t="s">
        <v>148</v>
      </c>
      <c r="F53" s="53">
        <f t="shared" si="0"/>
        <v>0</v>
      </c>
      <c r="G53" s="3">
        <f t="shared" si="3"/>
        <v>1</v>
      </c>
      <c r="H53" s="3"/>
    </row>
    <row r="54" ht="17.4" customHeight="1" spans="1:8">
      <c r="A54" s="3"/>
      <c r="B54" s="3">
        <v>20</v>
      </c>
      <c r="C54" s="3" t="s">
        <v>150</v>
      </c>
      <c r="D54" s="3">
        <v>0</v>
      </c>
      <c r="E54" s="3" t="s">
        <v>146</v>
      </c>
      <c r="F54" s="53">
        <f t="shared" si="0"/>
        <v>0</v>
      </c>
      <c r="G54" s="3">
        <f t="shared" si="3"/>
        <v>1</v>
      </c>
      <c r="H54" s="3"/>
    </row>
    <row r="55" ht="17.4" customHeight="1" spans="1:8">
      <c r="A55" s="3"/>
      <c r="B55" s="3">
        <v>21</v>
      </c>
      <c r="C55" s="3" t="s">
        <v>151</v>
      </c>
      <c r="D55" s="3">
        <v>0</v>
      </c>
      <c r="E55" s="3">
        <v>43</v>
      </c>
      <c r="F55" s="53">
        <f t="shared" si="0"/>
        <v>0</v>
      </c>
      <c r="G55" s="3">
        <f t="shared" si="3"/>
        <v>1</v>
      </c>
      <c r="H55" s="3"/>
    </row>
    <row r="56" ht="17.4" customHeight="1" spans="1:8">
      <c r="A56" s="3"/>
      <c r="B56" s="3">
        <v>22</v>
      </c>
      <c r="C56" s="3" t="s">
        <v>152</v>
      </c>
      <c r="D56" s="3">
        <v>0</v>
      </c>
      <c r="E56" s="3">
        <v>42</v>
      </c>
      <c r="F56" s="53">
        <f t="shared" si="0"/>
        <v>0</v>
      </c>
      <c r="G56" s="3">
        <f t="shared" si="3"/>
        <v>1</v>
      </c>
      <c r="H56" s="3"/>
    </row>
    <row r="57" ht="17.4" customHeight="1" spans="1:8">
      <c r="A57" s="3"/>
      <c r="B57" s="3">
        <v>23</v>
      </c>
      <c r="C57" s="3" t="s">
        <v>153</v>
      </c>
      <c r="D57" s="3">
        <v>0</v>
      </c>
      <c r="E57" s="3">
        <v>43</v>
      </c>
      <c r="F57" s="53">
        <f t="shared" si="0"/>
        <v>0</v>
      </c>
      <c r="G57" s="3">
        <f t="shared" si="3"/>
        <v>1</v>
      </c>
      <c r="H57" s="3"/>
    </row>
    <row r="58" ht="17.4" customHeight="1" spans="1:8">
      <c r="A58" s="3"/>
      <c r="B58" s="56">
        <v>24</v>
      </c>
      <c r="C58" s="56" t="s">
        <v>154</v>
      </c>
      <c r="D58" s="56">
        <v>0</v>
      </c>
      <c r="E58" s="56">
        <v>42</v>
      </c>
      <c r="F58" s="57">
        <f t="shared" si="0"/>
        <v>0</v>
      </c>
      <c r="G58" s="3">
        <f t="shared" si="3"/>
        <v>1</v>
      </c>
      <c r="H58" s="56"/>
    </row>
    <row r="59" ht="17.4" customHeight="1" spans="1:8">
      <c r="A59" s="3"/>
      <c r="B59" s="54">
        <v>25</v>
      </c>
      <c r="C59" s="54" t="s">
        <v>64</v>
      </c>
      <c r="D59" s="54">
        <v>1</v>
      </c>
      <c r="E59" s="54">
        <v>45</v>
      </c>
      <c r="F59" s="55">
        <f t="shared" si="0"/>
        <v>0.0222222222222222</v>
      </c>
      <c r="G59" s="54">
        <f t="shared" si="3"/>
        <v>29</v>
      </c>
      <c r="H59" s="54" t="s">
        <v>37</v>
      </c>
    </row>
    <row r="60" ht="17.4" customHeight="1" spans="1:8">
      <c r="A60" s="3"/>
      <c r="B60" s="54">
        <v>26</v>
      </c>
      <c r="C60" s="54" t="s">
        <v>61</v>
      </c>
      <c r="D60" s="54">
        <v>1</v>
      </c>
      <c r="E60" s="54">
        <v>45</v>
      </c>
      <c r="F60" s="55">
        <f t="shared" si="0"/>
        <v>0.0222222222222222</v>
      </c>
      <c r="G60" s="54">
        <f t="shared" si="3"/>
        <v>29</v>
      </c>
      <c r="H60" s="54" t="s">
        <v>37</v>
      </c>
    </row>
    <row r="61" ht="17.4" customHeight="1" spans="1:8">
      <c r="A61" s="3"/>
      <c r="B61" s="3">
        <v>27</v>
      </c>
      <c r="C61" s="3" t="s">
        <v>155</v>
      </c>
      <c r="D61" s="3">
        <v>0</v>
      </c>
      <c r="E61" s="3">
        <v>45</v>
      </c>
      <c r="F61" s="53">
        <f t="shared" si="0"/>
        <v>0</v>
      </c>
      <c r="G61" s="3">
        <f t="shared" si="3"/>
        <v>1</v>
      </c>
      <c r="H61" s="3"/>
    </row>
    <row r="62" ht="17.4" customHeight="1" spans="1:8">
      <c r="A62" s="3"/>
      <c r="B62" s="3">
        <v>28</v>
      </c>
      <c r="C62" s="3" t="s">
        <v>156</v>
      </c>
      <c r="D62" s="3">
        <v>0</v>
      </c>
      <c r="E62" s="3">
        <v>43</v>
      </c>
      <c r="F62" s="53">
        <f t="shared" si="0"/>
        <v>0</v>
      </c>
      <c r="G62" s="3">
        <f t="shared" si="3"/>
        <v>1</v>
      </c>
      <c r="H62" s="3"/>
    </row>
    <row r="63" ht="17.4" customHeight="1" spans="1:8">
      <c r="A63" s="3"/>
      <c r="B63" s="3">
        <v>29</v>
      </c>
      <c r="C63" s="3" t="s">
        <v>157</v>
      </c>
      <c r="D63" s="3">
        <v>0</v>
      </c>
      <c r="E63" s="3">
        <v>42</v>
      </c>
      <c r="F63" s="53">
        <f t="shared" si="0"/>
        <v>0</v>
      </c>
      <c r="G63" s="3">
        <f t="shared" si="3"/>
        <v>1</v>
      </c>
      <c r="H63" s="3"/>
    </row>
    <row r="64" ht="17.4" customHeight="1" spans="1:8">
      <c r="A64" s="3"/>
      <c r="B64" s="3">
        <v>30</v>
      </c>
      <c r="C64" s="3" t="s">
        <v>158</v>
      </c>
      <c r="D64" s="3">
        <v>0</v>
      </c>
      <c r="E64" s="3">
        <v>40</v>
      </c>
      <c r="F64" s="53">
        <f t="shared" si="0"/>
        <v>0</v>
      </c>
      <c r="G64" s="3">
        <f t="shared" si="3"/>
        <v>1</v>
      </c>
      <c r="H64" s="3"/>
    </row>
    <row r="65" ht="17.4" customHeight="1" spans="1:8">
      <c r="A65" s="3"/>
      <c r="B65" s="3">
        <v>31</v>
      </c>
      <c r="C65" s="3" t="s">
        <v>159</v>
      </c>
      <c r="D65" s="3">
        <v>0</v>
      </c>
      <c r="E65" s="3">
        <v>39</v>
      </c>
      <c r="F65" s="53">
        <f t="shared" si="0"/>
        <v>0</v>
      </c>
      <c r="G65" s="3">
        <f t="shared" si="3"/>
        <v>1</v>
      </c>
      <c r="H65" s="3"/>
    </row>
    <row r="66" ht="17.4" customHeight="1" spans="1:8">
      <c r="A66" s="3"/>
      <c r="B66" s="3">
        <v>32</v>
      </c>
      <c r="C66" s="3" t="s">
        <v>160</v>
      </c>
      <c r="D66" s="3">
        <v>0</v>
      </c>
      <c r="E66" s="3">
        <v>39</v>
      </c>
      <c r="F66" s="53">
        <f t="shared" si="0"/>
        <v>0</v>
      </c>
      <c r="G66" s="3">
        <f t="shared" si="3"/>
        <v>1</v>
      </c>
      <c r="H66" s="3"/>
    </row>
    <row r="67" ht="17.4" customHeight="1" spans="1:8">
      <c r="A67" s="3"/>
      <c r="B67" s="3">
        <v>33</v>
      </c>
      <c r="C67" s="3" t="s">
        <v>161</v>
      </c>
      <c r="D67" s="3">
        <v>0</v>
      </c>
      <c r="E67" s="3">
        <v>30</v>
      </c>
      <c r="F67" s="53">
        <f t="shared" ref="F67:F70" si="4">D67/E67</f>
        <v>0</v>
      </c>
      <c r="G67" s="3">
        <f t="shared" si="3"/>
        <v>1</v>
      </c>
      <c r="H67" s="3"/>
    </row>
    <row r="68" ht="17.4" customHeight="1" spans="1:8">
      <c r="A68" s="3"/>
      <c r="B68" s="3">
        <v>34</v>
      </c>
      <c r="C68" s="3" t="s">
        <v>162</v>
      </c>
      <c r="D68" s="3">
        <v>0</v>
      </c>
      <c r="E68" s="3">
        <v>30</v>
      </c>
      <c r="F68" s="53">
        <f t="shared" si="4"/>
        <v>0</v>
      </c>
      <c r="G68" s="3">
        <f t="shared" si="3"/>
        <v>1</v>
      </c>
      <c r="H68" s="3"/>
    </row>
    <row r="69" ht="17.4" customHeight="1" spans="1:8">
      <c r="A69" s="3"/>
      <c r="B69" s="3">
        <v>35</v>
      </c>
      <c r="C69" s="3" t="s">
        <v>163</v>
      </c>
      <c r="D69" s="3">
        <v>0</v>
      </c>
      <c r="E69" s="3">
        <v>44</v>
      </c>
      <c r="F69" s="53">
        <f t="shared" si="4"/>
        <v>0</v>
      </c>
      <c r="G69" s="3">
        <f t="shared" si="3"/>
        <v>1</v>
      </c>
      <c r="H69" s="3"/>
    </row>
    <row r="70" ht="17.4" spans="1:8">
      <c r="A70" s="3"/>
      <c r="B70" s="3">
        <v>36</v>
      </c>
      <c r="C70" s="3" t="s">
        <v>164</v>
      </c>
      <c r="D70" s="3">
        <v>0</v>
      </c>
      <c r="E70" s="3">
        <v>43</v>
      </c>
      <c r="F70" s="53">
        <f t="shared" si="4"/>
        <v>0</v>
      </c>
      <c r="G70" s="3">
        <f t="shared" si="3"/>
        <v>1</v>
      </c>
      <c r="H70" s="3"/>
    </row>
    <row r="71" ht="17.4" customHeight="1" spans="1:8">
      <c r="A71" s="3" t="s">
        <v>165</v>
      </c>
      <c r="B71" s="3">
        <v>1</v>
      </c>
      <c r="C71" s="3" t="s">
        <v>166</v>
      </c>
      <c r="D71" s="3">
        <v>0</v>
      </c>
      <c r="E71" s="3" t="s">
        <v>130</v>
      </c>
      <c r="F71" s="53">
        <f t="shared" ref="F71:F134" si="5">D71/E71</f>
        <v>0</v>
      </c>
      <c r="G71" s="3">
        <f t="shared" ref="G71:G80" si="6">RANK(F71,$F$3:$F$34,1)</f>
        <v>1</v>
      </c>
      <c r="H71" s="3"/>
    </row>
    <row r="72" ht="17.4" customHeight="1" spans="1:8">
      <c r="A72" s="3"/>
      <c r="B72" s="3">
        <v>2</v>
      </c>
      <c r="C72" s="3" t="s">
        <v>167</v>
      </c>
      <c r="D72" s="3">
        <v>0</v>
      </c>
      <c r="E72" s="3" t="s">
        <v>148</v>
      </c>
      <c r="F72" s="53">
        <f t="shared" si="5"/>
        <v>0</v>
      </c>
      <c r="G72" s="3">
        <f t="shared" si="6"/>
        <v>1</v>
      </c>
      <c r="H72" s="3"/>
    </row>
    <row r="73" ht="17.4" customHeight="1" spans="1:8">
      <c r="A73" s="3"/>
      <c r="B73" s="3">
        <v>3</v>
      </c>
      <c r="C73" s="3" t="s">
        <v>168</v>
      </c>
      <c r="D73" s="3">
        <v>0</v>
      </c>
      <c r="E73" s="3" t="s">
        <v>169</v>
      </c>
      <c r="F73" s="53">
        <f t="shared" si="5"/>
        <v>0</v>
      </c>
      <c r="G73" s="3">
        <f t="shared" si="6"/>
        <v>1</v>
      </c>
      <c r="H73" s="3"/>
    </row>
    <row r="74" ht="17.4" customHeight="1" spans="1:8">
      <c r="A74" s="3"/>
      <c r="B74" s="3">
        <v>4</v>
      </c>
      <c r="C74" s="3" t="s">
        <v>170</v>
      </c>
      <c r="D74" s="3">
        <v>0</v>
      </c>
      <c r="E74" s="3" t="s">
        <v>128</v>
      </c>
      <c r="F74" s="53">
        <f t="shared" si="5"/>
        <v>0</v>
      </c>
      <c r="G74" s="3">
        <f t="shared" si="6"/>
        <v>1</v>
      </c>
      <c r="H74" s="3"/>
    </row>
    <row r="75" ht="17.4" customHeight="1" spans="1:8">
      <c r="A75" s="3"/>
      <c r="B75" s="3">
        <v>5</v>
      </c>
      <c r="C75" s="3" t="s">
        <v>171</v>
      </c>
      <c r="D75" s="3">
        <v>0</v>
      </c>
      <c r="E75" s="3" t="s">
        <v>172</v>
      </c>
      <c r="F75" s="53">
        <f t="shared" si="5"/>
        <v>0</v>
      </c>
      <c r="G75" s="3">
        <f t="shared" si="6"/>
        <v>1</v>
      </c>
      <c r="H75" s="3"/>
    </row>
    <row r="76" ht="17.4" customHeight="1" spans="1:8">
      <c r="A76" s="3"/>
      <c r="B76" s="3">
        <v>6</v>
      </c>
      <c r="C76" s="3" t="s">
        <v>173</v>
      </c>
      <c r="D76" s="3">
        <v>0</v>
      </c>
      <c r="E76" s="3" t="s">
        <v>174</v>
      </c>
      <c r="F76" s="53">
        <f t="shared" si="5"/>
        <v>0</v>
      </c>
      <c r="G76" s="3">
        <f t="shared" si="6"/>
        <v>1</v>
      </c>
      <c r="H76" s="3"/>
    </row>
    <row r="77" ht="17.4" customHeight="1" spans="1:8">
      <c r="A77" s="3"/>
      <c r="B77" s="3">
        <v>7</v>
      </c>
      <c r="C77" s="3" t="s">
        <v>175</v>
      </c>
      <c r="D77" s="3">
        <v>0</v>
      </c>
      <c r="E77" s="3" t="s">
        <v>176</v>
      </c>
      <c r="F77" s="53">
        <f t="shared" si="5"/>
        <v>0</v>
      </c>
      <c r="G77" s="3">
        <f t="shared" si="6"/>
        <v>1</v>
      </c>
      <c r="H77" s="3"/>
    </row>
    <row r="78" ht="17.4" customHeight="1" spans="1:8">
      <c r="A78" s="3"/>
      <c r="B78" s="3">
        <v>8</v>
      </c>
      <c r="C78" s="3" t="s">
        <v>177</v>
      </c>
      <c r="D78" s="3">
        <v>0</v>
      </c>
      <c r="E78" s="3" t="s">
        <v>124</v>
      </c>
      <c r="F78" s="53">
        <f t="shared" si="5"/>
        <v>0</v>
      </c>
      <c r="G78" s="3">
        <f t="shared" si="6"/>
        <v>1</v>
      </c>
      <c r="H78" s="3"/>
    </row>
    <row r="79" ht="17.4" customHeight="1" spans="1:8">
      <c r="A79" s="3"/>
      <c r="B79" s="3">
        <v>9</v>
      </c>
      <c r="C79" s="3" t="s">
        <v>178</v>
      </c>
      <c r="D79" s="3">
        <v>0</v>
      </c>
      <c r="E79" s="3" t="s">
        <v>179</v>
      </c>
      <c r="F79" s="53">
        <f t="shared" si="5"/>
        <v>0</v>
      </c>
      <c r="G79" s="3">
        <f t="shared" si="6"/>
        <v>1</v>
      </c>
      <c r="H79" s="3"/>
    </row>
    <row r="80" ht="17.4" customHeight="1" spans="1:8">
      <c r="A80" s="3"/>
      <c r="B80" s="3">
        <v>10</v>
      </c>
      <c r="C80" s="3" t="s">
        <v>180</v>
      </c>
      <c r="D80" s="3">
        <v>0</v>
      </c>
      <c r="E80" s="3" t="s">
        <v>174</v>
      </c>
      <c r="F80" s="53">
        <f t="shared" si="5"/>
        <v>0</v>
      </c>
      <c r="G80" s="3">
        <f t="shared" si="6"/>
        <v>1</v>
      </c>
      <c r="H80" s="3"/>
    </row>
    <row r="81" ht="17.4" customHeight="1" spans="1:8">
      <c r="A81" s="3"/>
      <c r="B81" s="3">
        <v>11</v>
      </c>
      <c r="C81" s="3" t="s">
        <v>181</v>
      </c>
      <c r="D81" s="3">
        <v>0</v>
      </c>
      <c r="E81" s="3" t="s">
        <v>182</v>
      </c>
      <c r="F81" s="53">
        <f t="shared" si="5"/>
        <v>0</v>
      </c>
      <c r="G81" s="3">
        <f>RANK(F81,$F$71:$F$111,1)</f>
        <v>1</v>
      </c>
      <c r="H81" s="3"/>
    </row>
    <row r="82" ht="17.4" customHeight="1" spans="1:8">
      <c r="A82" s="3"/>
      <c r="B82" s="56">
        <v>12</v>
      </c>
      <c r="C82" s="56" t="s">
        <v>183</v>
      </c>
      <c r="D82" s="3">
        <v>0</v>
      </c>
      <c r="E82" s="3" t="s">
        <v>184</v>
      </c>
      <c r="F82" s="57">
        <f t="shared" si="5"/>
        <v>0</v>
      </c>
      <c r="G82" s="56">
        <f t="shared" ref="G82:G111" si="7">RANK(F82,$F$71:$F$111,1)</f>
        <v>1</v>
      </c>
      <c r="H82" s="56"/>
    </row>
    <row r="83" ht="17.4" customHeight="1" spans="1:8">
      <c r="A83" s="3"/>
      <c r="B83" s="3">
        <v>13</v>
      </c>
      <c r="C83" s="3" t="s">
        <v>185</v>
      </c>
      <c r="D83" s="3">
        <v>0</v>
      </c>
      <c r="E83" s="3" t="s">
        <v>184</v>
      </c>
      <c r="F83" s="53">
        <f t="shared" si="5"/>
        <v>0</v>
      </c>
      <c r="G83" s="3">
        <f t="shared" si="7"/>
        <v>1</v>
      </c>
      <c r="H83" s="3"/>
    </row>
    <row r="84" ht="17.4" customHeight="1" spans="1:8">
      <c r="A84" s="3"/>
      <c r="B84" s="3">
        <v>14</v>
      </c>
      <c r="C84" s="3" t="s">
        <v>186</v>
      </c>
      <c r="D84" s="3">
        <v>0</v>
      </c>
      <c r="E84" s="3" t="s">
        <v>187</v>
      </c>
      <c r="F84" s="53">
        <f t="shared" si="5"/>
        <v>0</v>
      </c>
      <c r="G84" s="3">
        <f t="shared" si="7"/>
        <v>1</v>
      </c>
      <c r="H84" s="3"/>
    </row>
    <row r="85" ht="17.4" customHeight="1" spans="1:8">
      <c r="A85" s="3"/>
      <c r="B85" s="3">
        <v>15</v>
      </c>
      <c r="C85" s="3" t="s">
        <v>188</v>
      </c>
      <c r="D85" s="3">
        <v>0</v>
      </c>
      <c r="E85" s="3" t="s">
        <v>189</v>
      </c>
      <c r="F85" s="53">
        <f t="shared" si="5"/>
        <v>0</v>
      </c>
      <c r="G85" s="3">
        <f t="shared" si="7"/>
        <v>1</v>
      </c>
      <c r="H85" s="3"/>
    </row>
    <row r="86" ht="17.4" customHeight="1" spans="1:8">
      <c r="A86" s="3"/>
      <c r="B86" s="3">
        <v>16</v>
      </c>
      <c r="C86" s="3" t="s">
        <v>190</v>
      </c>
      <c r="D86" s="3">
        <v>0</v>
      </c>
      <c r="E86" s="3" t="s">
        <v>148</v>
      </c>
      <c r="F86" s="53">
        <f t="shared" si="5"/>
        <v>0</v>
      </c>
      <c r="G86" s="3">
        <f t="shared" si="7"/>
        <v>1</v>
      </c>
      <c r="H86" s="3"/>
    </row>
    <row r="87" ht="17.4" customHeight="1" spans="1:8">
      <c r="A87" s="3"/>
      <c r="B87" s="3">
        <v>17</v>
      </c>
      <c r="C87" s="3" t="s">
        <v>191</v>
      </c>
      <c r="D87" s="3">
        <v>0</v>
      </c>
      <c r="E87" s="3" t="s">
        <v>133</v>
      </c>
      <c r="F87" s="53">
        <f t="shared" si="5"/>
        <v>0</v>
      </c>
      <c r="G87" s="3">
        <f t="shared" si="7"/>
        <v>1</v>
      </c>
      <c r="H87" s="3"/>
    </row>
    <row r="88" ht="17.4" customHeight="1" spans="1:8">
      <c r="A88" s="3"/>
      <c r="B88" s="3">
        <v>18</v>
      </c>
      <c r="C88" s="3" t="s">
        <v>192</v>
      </c>
      <c r="D88" s="3">
        <v>0</v>
      </c>
      <c r="E88" s="3" t="s">
        <v>133</v>
      </c>
      <c r="F88" s="53">
        <f t="shared" si="5"/>
        <v>0</v>
      </c>
      <c r="G88" s="3">
        <f t="shared" si="7"/>
        <v>1</v>
      </c>
      <c r="H88" s="3"/>
    </row>
    <row r="89" ht="17.4" customHeight="1" spans="1:8">
      <c r="A89" s="3"/>
      <c r="B89" s="3">
        <v>19</v>
      </c>
      <c r="C89" s="3" t="s">
        <v>193</v>
      </c>
      <c r="D89" s="3">
        <v>0</v>
      </c>
      <c r="E89" s="3" t="s">
        <v>137</v>
      </c>
      <c r="F89" s="53">
        <f t="shared" si="5"/>
        <v>0</v>
      </c>
      <c r="G89" s="3">
        <f t="shared" si="7"/>
        <v>1</v>
      </c>
      <c r="H89" s="3"/>
    </row>
    <row r="90" ht="17.4" customHeight="1" spans="1:8">
      <c r="A90" s="3"/>
      <c r="B90" s="3">
        <v>20</v>
      </c>
      <c r="C90" s="3" t="s">
        <v>194</v>
      </c>
      <c r="D90" s="3">
        <v>0</v>
      </c>
      <c r="E90" s="3" t="s">
        <v>195</v>
      </c>
      <c r="F90" s="53">
        <f t="shared" si="5"/>
        <v>0</v>
      </c>
      <c r="G90" s="3">
        <f t="shared" si="7"/>
        <v>1</v>
      </c>
      <c r="H90" s="3"/>
    </row>
    <row r="91" ht="17.4" customHeight="1" spans="1:8">
      <c r="A91" s="3"/>
      <c r="B91" s="3">
        <v>21</v>
      </c>
      <c r="C91" s="3" t="s">
        <v>196</v>
      </c>
      <c r="D91" s="3">
        <v>0</v>
      </c>
      <c r="E91" s="3" t="s">
        <v>195</v>
      </c>
      <c r="F91" s="53">
        <f t="shared" si="5"/>
        <v>0</v>
      </c>
      <c r="G91" s="3">
        <f t="shared" si="7"/>
        <v>1</v>
      </c>
      <c r="H91" s="3"/>
    </row>
    <row r="92" ht="17.4" customHeight="1" spans="1:8">
      <c r="A92" s="3"/>
      <c r="B92" s="3">
        <v>22</v>
      </c>
      <c r="C92" s="3" t="s">
        <v>197</v>
      </c>
      <c r="D92" s="3">
        <v>0</v>
      </c>
      <c r="E92" s="3" t="s">
        <v>184</v>
      </c>
      <c r="F92" s="53">
        <f t="shared" si="5"/>
        <v>0</v>
      </c>
      <c r="G92" s="3">
        <f t="shared" si="7"/>
        <v>1</v>
      </c>
      <c r="H92" s="3"/>
    </row>
    <row r="93" ht="17.4" customHeight="1" spans="1:8">
      <c r="A93" s="3"/>
      <c r="B93" s="3">
        <v>23</v>
      </c>
      <c r="C93" s="3" t="s">
        <v>198</v>
      </c>
      <c r="D93" s="3">
        <v>0</v>
      </c>
      <c r="E93" s="3" t="s">
        <v>184</v>
      </c>
      <c r="F93" s="53">
        <f t="shared" si="5"/>
        <v>0</v>
      </c>
      <c r="G93" s="3">
        <f t="shared" si="7"/>
        <v>1</v>
      </c>
      <c r="H93" s="3"/>
    </row>
    <row r="94" ht="17.4" customHeight="1" spans="1:8">
      <c r="A94" s="3"/>
      <c r="B94" s="3">
        <v>24</v>
      </c>
      <c r="C94" s="3" t="s">
        <v>199</v>
      </c>
      <c r="D94" s="3">
        <v>0</v>
      </c>
      <c r="E94" s="3" t="s">
        <v>172</v>
      </c>
      <c r="F94" s="53">
        <f t="shared" si="5"/>
        <v>0</v>
      </c>
      <c r="G94" s="3">
        <f t="shared" si="7"/>
        <v>1</v>
      </c>
      <c r="H94" s="3"/>
    </row>
    <row r="95" ht="17.4" customHeight="1" spans="1:8">
      <c r="A95" s="3"/>
      <c r="B95" s="56">
        <v>25</v>
      </c>
      <c r="C95" s="56" t="s">
        <v>200</v>
      </c>
      <c r="D95" s="56">
        <v>0</v>
      </c>
      <c r="E95" s="56" t="s">
        <v>189</v>
      </c>
      <c r="F95" s="57">
        <f t="shared" si="5"/>
        <v>0</v>
      </c>
      <c r="G95" s="56">
        <f t="shared" si="7"/>
        <v>1</v>
      </c>
      <c r="H95" s="56"/>
    </row>
    <row r="96" ht="17.4" customHeight="1" spans="1:8">
      <c r="A96" s="3"/>
      <c r="B96" s="54">
        <v>26</v>
      </c>
      <c r="C96" s="54" t="s">
        <v>201</v>
      </c>
      <c r="D96" s="54">
        <v>4</v>
      </c>
      <c r="E96" s="54" t="s">
        <v>189</v>
      </c>
      <c r="F96" s="55">
        <f t="shared" si="5"/>
        <v>0.0975609756097561</v>
      </c>
      <c r="G96" s="54">
        <f t="shared" si="7"/>
        <v>41</v>
      </c>
      <c r="H96" s="54" t="s">
        <v>37</v>
      </c>
    </row>
    <row r="97" ht="17.4" customHeight="1" spans="1:8">
      <c r="A97" s="3"/>
      <c r="B97" s="3">
        <v>27</v>
      </c>
      <c r="C97" s="3" t="s">
        <v>202</v>
      </c>
      <c r="D97" s="3">
        <v>0</v>
      </c>
      <c r="E97" s="3" t="s">
        <v>139</v>
      </c>
      <c r="F97" s="53">
        <f t="shared" si="5"/>
        <v>0</v>
      </c>
      <c r="G97" s="3">
        <f t="shared" si="7"/>
        <v>1</v>
      </c>
      <c r="H97" s="3"/>
    </row>
    <row r="98" ht="17.4" customHeight="1" spans="1:8">
      <c r="A98" s="3"/>
      <c r="B98" s="3">
        <v>28</v>
      </c>
      <c r="C98" s="3" t="s">
        <v>203</v>
      </c>
      <c r="D98" s="3">
        <v>0</v>
      </c>
      <c r="E98" s="3" t="s">
        <v>133</v>
      </c>
      <c r="F98" s="53">
        <f t="shared" si="5"/>
        <v>0</v>
      </c>
      <c r="G98" s="3">
        <f t="shared" si="7"/>
        <v>1</v>
      </c>
      <c r="H98" s="3"/>
    </row>
    <row r="99" ht="17.4" customHeight="1" spans="1:8">
      <c r="A99" s="3"/>
      <c r="B99" s="3">
        <v>29</v>
      </c>
      <c r="C99" s="3" t="s">
        <v>204</v>
      </c>
      <c r="D99" s="3">
        <v>0</v>
      </c>
      <c r="E99" s="3" t="s">
        <v>140</v>
      </c>
      <c r="F99" s="53">
        <f t="shared" si="5"/>
        <v>0</v>
      </c>
      <c r="G99" s="3">
        <f t="shared" si="7"/>
        <v>1</v>
      </c>
      <c r="H99" s="3"/>
    </row>
    <row r="100" ht="17.4" customHeight="1" spans="1:8">
      <c r="A100" s="3"/>
      <c r="B100" s="3">
        <v>30</v>
      </c>
      <c r="C100" s="3" t="s">
        <v>205</v>
      </c>
      <c r="D100" s="3">
        <v>0</v>
      </c>
      <c r="E100" s="3" t="s">
        <v>174</v>
      </c>
      <c r="F100" s="53">
        <f t="shared" si="5"/>
        <v>0</v>
      </c>
      <c r="G100" s="3">
        <f t="shared" si="7"/>
        <v>1</v>
      </c>
      <c r="H100" s="3"/>
    </row>
    <row r="101" ht="17.4" customHeight="1" spans="1:8">
      <c r="A101" s="3"/>
      <c r="B101" s="3">
        <v>31</v>
      </c>
      <c r="C101" s="3" t="s">
        <v>206</v>
      </c>
      <c r="D101" s="3">
        <v>0</v>
      </c>
      <c r="E101" s="3" t="s">
        <v>195</v>
      </c>
      <c r="F101" s="53">
        <f t="shared" si="5"/>
        <v>0</v>
      </c>
      <c r="G101" s="3">
        <f t="shared" si="7"/>
        <v>1</v>
      </c>
      <c r="H101" s="3"/>
    </row>
    <row r="102" ht="17.4" customHeight="1" spans="1:8">
      <c r="A102" s="3"/>
      <c r="B102" s="3">
        <v>32</v>
      </c>
      <c r="C102" s="3" t="s">
        <v>207</v>
      </c>
      <c r="D102" s="3">
        <v>0</v>
      </c>
      <c r="E102" s="3" t="s">
        <v>195</v>
      </c>
      <c r="F102" s="53">
        <f t="shared" si="5"/>
        <v>0</v>
      </c>
      <c r="G102" s="3">
        <f t="shared" si="7"/>
        <v>1</v>
      </c>
      <c r="H102" s="3"/>
    </row>
    <row r="103" ht="17.4" customHeight="1" spans="1:8">
      <c r="A103" s="3"/>
      <c r="B103" s="3">
        <v>33</v>
      </c>
      <c r="C103" s="3" t="s">
        <v>208</v>
      </c>
      <c r="D103" s="3">
        <v>0</v>
      </c>
      <c r="E103" s="3">
        <v>34</v>
      </c>
      <c r="F103" s="53">
        <f t="shared" si="5"/>
        <v>0</v>
      </c>
      <c r="G103" s="3">
        <f t="shared" si="7"/>
        <v>1</v>
      </c>
      <c r="H103" s="3"/>
    </row>
    <row r="104" ht="17.4" customHeight="1" spans="1:8">
      <c r="A104" s="3"/>
      <c r="B104" s="3">
        <v>34</v>
      </c>
      <c r="C104" s="3" t="s">
        <v>209</v>
      </c>
      <c r="D104" s="3">
        <v>0</v>
      </c>
      <c r="E104" s="3">
        <v>33</v>
      </c>
      <c r="F104" s="53">
        <f t="shared" si="5"/>
        <v>0</v>
      </c>
      <c r="G104" s="3">
        <f t="shared" si="7"/>
        <v>1</v>
      </c>
      <c r="H104" s="3"/>
    </row>
    <row r="105" ht="17.4" customHeight="1" spans="1:8">
      <c r="A105" s="3"/>
      <c r="B105" s="3">
        <v>35</v>
      </c>
      <c r="C105" s="3" t="s">
        <v>210</v>
      </c>
      <c r="D105" s="3">
        <v>0</v>
      </c>
      <c r="E105" s="3">
        <v>45</v>
      </c>
      <c r="F105" s="53">
        <f t="shared" si="5"/>
        <v>0</v>
      </c>
      <c r="G105" s="3">
        <f t="shared" si="7"/>
        <v>1</v>
      </c>
      <c r="H105" s="3"/>
    </row>
    <row r="106" ht="17.4" customHeight="1" spans="1:8">
      <c r="A106" s="3"/>
      <c r="B106" s="3">
        <v>36</v>
      </c>
      <c r="C106" s="3" t="s">
        <v>211</v>
      </c>
      <c r="D106" s="3">
        <v>0</v>
      </c>
      <c r="E106" s="3">
        <v>45</v>
      </c>
      <c r="F106" s="53">
        <f t="shared" si="5"/>
        <v>0</v>
      </c>
      <c r="G106" s="3">
        <f t="shared" si="7"/>
        <v>1</v>
      </c>
      <c r="H106" s="3"/>
    </row>
    <row r="107" ht="17.4" customHeight="1" spans="1:8">
      <c r="A107" s="3"/>
      <c r="B107" s="3">
        <v>37</v>
      </c>
      <c r="C107" s="3" t="s">
        <v>212</v>
      </c>
      <c r="D107" s="3">
        <v>0</v>
      </c>
      <c r="E107" s="3">
        <v>40</v>
      </c>
      <c r="F107" s="53">
        <f t="shared" si="5"/>
        <v>0</v>
      </c>
      <c r="G107" s="3">
        <f t="shared" si="7"/>
        <v>1</v>
      </c>
      <c r="H107" s="3"/>
    </row>
    <row r="108" ht="17.4" customHeight="1" spans="1:8">
      <c r="A108" s="3"/>
      <c r="B108" s="3">
        <v>38</v>
      </c>
      <c r="C108" s="3" t="s">
        <v>213</v>
      </c>
      <c r="D108" s="3">
        <v>0</v>
      </c>
      <c r="E108" s="3">
        <v>50</v>
      </c>
      <c r="F108" s="53">
        <f t="shared" si="5"/>
        <v>0</v>
      </c>
      <c r="G108" s="3">
        <f t="shared" si="7"/>
        <v>1</v>
      </c>
      <c r="H108" s="3"/>
    </row>
    <row r="109" ht="17.4" customHeight="1" spans="1:8">
      <c r="A109" s="3"/>
      <c r="B109" s="3">
        <v>39</v>
      </c>
      <c r="C109" s="3" t="s">
        <v>214</v>
      </c>
      <c r="D109" s="3">
        <v>0</v>
      </c>
      <c r="E109" s="3">
        <v>45</v>
      </c>
      <c r="F109" s="53">
        <f t="shared" si="5"/>
        <v>0</v>
      </c>
      <c r="G109" s="3">
        <f t="shared" si="7"/>
        <v>1</v>
      </c>
      <c r="H109" s="3"/>
    </row>
    <row r="110" ht="17.4" customHeight="1" spans="1:8">
      <c r="A110" s="3"/>
      <c r="B110" s="3">
        <v>40</v>
      </c>
      <c r="C110" s="3" t="s">
        <v>215</v>
      </c>
      <c r="D110" s="3">
        <v>0</v>
      </c>
      <c r="E110" s="3">
        <v>45</v>
      </c>
      <c r="F110" s="53">
        <f t="shared" si="5"/>
        <v>0</v>
      </c>
      <c r="G110" s="3">
        <f t="shared" si="7"/>
        <v>1</v>
      </c>
      <c r="H110" s="3"/>
    </row>
    <row r="111" ht="17.4" customHeight="1" spans="1:8">
      <c r="A111" s="3"/>
      <c r="B111" s="3">
        <v>41</v>
      </c>
      <c r="C111" s="3" t="s">
        <v>216</v>
      </c>
      <c r="D111" s="3">
        <v>0</v>
      </c>
      <c r="E111" s="3">
        <v>45</v>
      </c>
      <c r="F111" s="53">
        <f t="shared" si="5"/>
        <v>0</v>
      </c>
      <c r="G111" s="3">
        <f t="shared" si="7"/>
        <v>1</v>
      </c>
      <c r="H111" s="3"/>
    </row>
    <row r="112" ht="17.4" customHeight="1" spans="1:8">
      <c r="A112" s="3" t="s">
        <v>5</v>
      </c>
      <c r="B112" s="3">
        <v>1</v>
      </c>
      <c r="C112" s="3" t="s">
        <v>217</v>
      </c>
      <c r="D112" s="3">
        <v>0</v>
      </c>
      <c r="E112" s="3">
        <v>40</v>
      </c>
      <c r="F112" s="58">
        <f t="shared" si="5"/>
        <v>0</v>
      </c>
      <c r="G112" s="3">
        <f>RANK(F112,$F$112:$F$151,1)</f>
        <v>1</v>
      </c>
      <c r="H112" s="3"/>
    </row>
    <row r="113" ht="17.4" customHeight="1" spans="1:8">
      <c r="A113" s="3"/>
      <c r="B113" s="3">
        <f>B112+1</f>
        <v>2</v>
      </c>
      <c r="C113" s="3" t="s">
        <v>218</v>
      </c>
      <c r="D113" s="3">
        <v>0</v>
      </c>
      <c r="E113" s="3">
        <v>38</v>
      </c>
      <c r="F113" s="58">
        <f t="shared" si="5"/>
        <v>0</v>
      </c>
      <c r="G113" s="3">
        <f t="shared" ref="G113:G151" si="8">RANK(F113,$F$112:$F$151,1)</f>
        <v>1</v>
      </c>
      <c r="H113" s="3"/>
    </row>
    <row r="114" ht="17.4" customHeight="1" spans="1:8">
      <c r="A114" s="3"/>
      <c r="B114" s="3">
        <f t="shared" ref="B114:B151" si="9">B113+1</f>
        <v>3</v>
      </c>
      <c r="C114" s="3" t="s">
        <v>219</v>
      </c>
      <c r="D114" s="3">
        <v>0</v>
      </c>
      <c r="E114" s="3">
        <v>35</v>
      </c>
      <c r="F114" s="58">
        <f t="shared" si="5"/>
        <v>0</v>
      </c>
      <c r="G114" s="3">
        <f t="shared" si="8"/>
        <v>1</v>
      </c>
      <c r="H114" s="3"/>
    </row>
    <row r="115" ht="17.4" customHeight="1" spans="1:8">
      <c r="A115" s="3"/>
      <c r="B115" s="3">
        <f t="shared" si="9"/>
        <v>4</v>
      </c>
      <c r="C115" s="3" t="s">
        <v>220</v>
      </c>
      <c r="D115" s="3">
        <v>0</v>
      </c>
      <c r="E115" s="3">
        <v>34</v>
      </c>
      <c r="F115" s="58">
        <f t="shared" si="5"/>
        <v>0</v>
      </c>
      <c r="G115" s="3">
        <f t="shared" si="8"/>
        <v>1</v>
      </c>
      <c r="H115" s="3"/>
    </row>
    <row r="116" ht="17.4" customHeight="1" spans="1:8">
      <c r="A116" s="3"/>
      <c r="B116" s="3">
        <f t="shared" si="9"/>
        <v>5</v>
      </c>
      <c r="C116" s="3" t="s">
        <v>221</v>
      </c>
      <c r="D116" s="3">
        <v>0</v>
      </c>
      <c r="E116" s="3">
        <v>55</v>
      </c>
      <c r="F116" s="58">
        <f t="shared" si="5"/>
        <v>0</v>
      </c>
      <c r="G116" s="3">
        <f t="shared" si="8"/>
        <v>1</v>
      </c>
      <c r="H116" s="3"/>
    </row>
    <row r="117" ht="17.4" customHeight="1" spans="1:8">
      <c r="A117" s="3"/>
      <c r="B117" s="3">
        <f t="shared" si="9"/>
        <v>6</v>
      </c>
      <c r="C117" s="3" t="s">
        <v>222</v>
      </c>
      <c r="D117" s="3">
        <v>0</v>
      </c>
      <c r="E117" s="3">
        <v>37</v>
      </c>
      <c r="F117" s="58">
        <f t="shared" si="5"/>
        <v>0</v>
      </c>
      <c r="G117" s="3">
        <f t="shared" si="8"/>
        <v>1</v>
      </c>
      <c r="H117" s="3"/>
    </row>
    <row r="118" ht="17.4" customHeight="1" spans="1:8">
      <c r="A118" s="3"/>
      <c r="B118" s="3">
        <f t="shared" si="9"/>
        <v>7</v>
      </c>
      <c r="C118" s="3" t="s">
        <v>223</v>
      </c>
      <c r="D118" s="3">
        <v>0</v>
      </c>
      <c r="E118" s="3">
        <v>33</v>
      </c>
      <c r="F118" s="58">
        <f t="shared" si="5"/>
        <v>0</v>
      </c>
      <c r="G118" s="3">
        <f t="shared" si="8"/>
        <v>1</v>
      </c>
      <c r="H118" s="3"/>
    </row>
    <row r="119" ht="17.4" customHeight="1" spans="1:8">
      <c r="A119" s="3"/>
      <c r="B119" s="3">
        <f t="shared" si="9"/>
        <v>8</v>
      </c>
      <c r="C119" s="3" t="s">
        <v>224</v>
      </c>
      <c r="D119" s="3">
        <v>0</v>
      </c>
      <c r="E119" s="3">
        <v>30</v>
      </c>
      <c r="F119" s="58">
        <f t="shared" si="5"/>
        <v>0</v>
      </c>
      <c r="G119" s="3">
        <f t="shared" si="8"/>
        <v>1</v>
      </c>
      <c r="H119" s="3"/>
    </row>
    <row r="120" ht="17.4" customHeight="1" spans="1:8">
      <c r="A120" s="3"/>
      <c r="B120" s="3">
        <f t="shared" si="9"/>
        <v>9</v>
      </c>
      <c r="C120" s="3" t="s">
        <v>225</v>
      </c>
      <c r="D120" s="3">
        <v>0</v>
      </c>
      <c r="E120" s="3">
        <v>33</v>
      </c>
      <c r="F120" s="58">
        <f t="shared" si="5"/>
        <v>0</v>
      </c>
      <c r="G120" s="3">
        <f t="shared" si="8"/>
        <v>1</v>
      </c>
      <c r="H120" s="3"/>
    </row>
    <row r="121" ht="17.4" customHeight="1" spans="1:8">
      <c r="A121" s="3"/>
      <c r="B121" s="3">
        <f t="shared" si="9"/>
        <v>10</v>
      </c>
      <c r="C121" s="3" t="s">
        <v>226</v>
      </c>
      <c r="D121" s="3">
        <v>0</v>
      </c>
      <c r="E121" s="3">
        <v>28</v>
      </c>
      <c r="F121" s="58">
        <f t="shared" si="5"/>
        <v>0</v>
      </c>
      <c r="G121" s="3">
        <f t="shared" si="8"/>
        <v>1</v>
      </c>
      <c r="H121" s="3"/>
    </row>
    <row r="122" ht="17.4" customHeight="1" spans="1:8">
      <c r="A122" s="3"/>
      <c r="B122" s="3">
        <f t="shared" si="9"/>
        <v>11</v>
      </c>
      <c r="C122" s="3" t="s">
        <v>227</v>
      </c>
      <c r="D122" s="3">
        <v>0</v>
      </c>
      <c r="E122" s="59">
        <v>31</v>
      </c>
      <c r="F122" s="58">
        <f t="shared" si="5"/>
        <v>0</v>
      </c>
      <c r="G122" s="3">
        <f t="shared" si="8"/>
        <v>1</v>
      </c>
      <c r="H122" s="3"/>
    </row>
    <row r="123" ht="17.4" customHeight="1" spans="1:8">
      <c r="A123" s="3"/>
      <c r="B123" s="3">
        <f t="shared" si="9"/>
        <v>12</v>
      </c>
      <c r="C123" s="3" t="s">
        <v>228</v>
      </c>
      <c r="D123" s="3">
        <v>0</v>
      </c>
      <c r="E123" s="59">
        <v>36</v>
      </c>
      <c r="F123" s="58">
        <f t="shared" si="5"/>
        <v>0</v>
      </c>
      <c r="G123" s="3">
        <f t="shared" si="8"/>
        <v>1</v>
      </c>
      <c r="H123" s="3"/>
    </row>
    <row r="124" ht="17.4" customHeight="1" spans="1:8">
      <c r="A124" s="3"/>
      <c r="B124" s="3">
        <f t="shared" si="9"/>
        <v>13</v>
      </c>
      <c r="C124" s="3" t="s">
        <v>229</v>
      </c>
      <c r="D124" s="3">
        <v>0</v>
      </c>
      <c r="E124" s="59">
        <v>35</v>
      </c>
      <c r="F124" s="58">
        <f t="shared" si="5"/>
        <v>0</v>
      </c>
      <c r="G124" s="3">
        <f t="shared" si="8"/>
        <v>1</v>
      </c>
      <c r="H124" s="3"/>
    </row>
    <row r="125" ht="17.4" customHeight="1" spans="1:8">
      <c r="A125" s="3"/>
      <c r="B125" s="3">
        <f t="shared" si="9"/>
        <v>14</v>
      </c>
      <c r="C125" s="3" t="s">
        <v>230</v>
      </c>
      <c r="D125" s="3">
        <v>0</v>
      </c>
      <c r="E125" s="59">
        <v>37</v>
      </c>
      <c r="F125" s="58">
        <f t="shared" si="5"/>
        <v>0</v>
      </c>
      <c r="G125" s="3">
        <f t="shared" si="8"/>
        <v>1</v>
      </c>
      <c r="H125" s="3"/>
    </row>
    <row r="126" ht="17.4" customHeight="1" spans="1:8">
      <c r="A126" s="3"/>
      <c r="B126" s="3">
        <f t="shared" si="9"/>
        <v>15</v>
      </c>
      <c r="C126" s="3" t="s">
        <v>231</v>
      </c>
      <c r="D126" s="3">
        <v>0</v>
      </c>
      <c r="E126" s="3">
        <v>36</v>
      </c>
      <c r="F126" s="58">
        <f t="shared" si="5"/>
        <v>0</v>
      </c>
      <c r="G126" s="3">
        <f t="shared" si="8"/>
        <v>1</v>
      </c>
      <c r="H126" s="3"/>
    </row>
    <row r="127" ht="17.4" customHeight="1" spans="1:8">
      <c r="A127" s="3"/>
      <c r="B127" s="3">
        <f t="shared" si="9"/>
        <v>16</v>
      </c>
      <c r="C127" s="3" t="s">
        <v>232</v>
      </c>
      <c r="D127" s="3">
        <v>0</v>
      </c>
      <c r="E127" s="3">
        <v>29</v>
      </c>
      <c r="F127" s="58">
        <f t="shared" si="5"/>
        <v>0</v>
      </c>
      <c r="G127" s="3">
        <f t="shared" si="8"/>
        <v>1</v>
      </c>
      <c r="H127" s="3"/>
    </row>
    <row r="128" ht="17.4" customHeight="1" spans="1:8">
      <c r="A128" s="3"/>
      <c r="B128" s="3">
        <f t="shared" si="9"/>
        <v>17</v>
      </c>
      <c r="C128" s="3" t="s">
        <v>233</v>
      </c>
      <c r="D128" s="3">
        <v>0</v>
      </c>
      <c r="E128" s="3">
        <v>35</v>
      </c>
      <c r="F128" s="58">
        <f t="shared" si="5"/>
        <v>0</v>
      </c>
      <c r="G128" s="3">
        <f t="shared" si="8"/>
        <v>1</v>
      </c>
      <c r="H128" s="3"/>
    </row>
    <row r="129" ht="17.4" customHeight="1" spans="1:8">
      <c r="A129" s="3"/>
      <c r="B129" s="3">
        <f t="shared" si="9"/>
        <v>18</v>
      </c>
      <c r="C129" s="3" t="s">
        <v>234</v>
      </c>
      <c r="D129" s="3">
        <v>0</v>
      </c>
      <c r="E129" s="3">
        <v>10</v>
      </c>
      <c r="F129" s="58">
        <f t="shared" si="5"/>
        <v>0</v>
      </c>
      <c r="G129" s="3">
        <f t="shared" si="8"/>
        <v>1</v>
      </c>
      <c r="H129" s="3"/>
    </row>
    <row r="130" ht="17.4" customHeight="1" spans="1:8">
      <c r="A130" s="3"/>
      <c r="B130" s="3">
        <f t="shared" si="9"/>
        <v>19</v>
      </c>
      <c r="C130" s="3" t="s">
        <v>235</v>
      </c>
      <c r="D130" s="3">
        <v>0</v>
      </c>
      <c r="E130" s="3">
        <v>10</v>
      </c>
      <c r="F130" s="58">
        <f t="shared" si="5"/>
        <v>0</v>
      </c>
      <c r="G130" s="3">
        <f t="shared" si="8"/>
        <v>1</v>
      </c>
      <c r="H130" s="3"/>
    </row>
    <row r="131" ht="17.4" customHeight="1" spans="1:8">
      <c r="A131" s="3"/>
      <c r="B131" s="3">
        <f t="shared" si="9"/>
        <v>20</v>
      </c>
      <c r="C131" s="3" t="s">
        <v>236</v>
      </c>
      <c r="D131" s="3">
        <v>0</v>
      </c>
      <c r="E131" s="3">
        <v>9</v>
      </c>
      <c r="F131" s="58">
        <f t="shared" si="5"/>
        <v>0</v>
      </c>
      <c r="G131" s="3">
        <f t="shared" si="8"/>
        <v>1</v>
      </c>
      <c r="H131" s="3"/>
    </row>
    <row r="132" ht="17.4" customHeight="1" spans="1:8">
      <c r="A132" s="3"/>
      <c r="B132" s="3">
        <f t="shared" si="9"/>
        <v>21</v>
      </c>
      <c r="C132" s="3" t="s">
        <v>237</v>
      </c>
      <c r="D132" s="3">
        <v>0</v>
      </c>
      <c r="E132" s="3">
        <v>41</v>
      </c>
      <c r="F132" s="58">
        <f t="shared" si="5"/>
        <v>0</v>
      </c>
      <c r="G132" s="3">
        <f t="shared" si="8"/>
        <v>1</v>
      </c>
      <c r="H132" s="3"/>
    </row>
    <row r="133" ht="17.4" customHeight="1" spans="1:8">
      <c r="A133" s="3"/>
      <c r="B133" s="3">
        <f t="shared" si="9"/>
        <v>22</v>
      </c>
      <c r="C133" s="3" t="s">
        <v>238</v>
      </c>
      <c r="D133" s="3">
        <v>0</v>
      </c>
      <c r="E133" s="3">
        <v>38</v>
      </c>
      <c r="F133" s="58">
        <f t="shared" si="5"/>
        <v>0</v>
      </c>
      <c r="G133" s="3">
        <f t="shared" si="8"/>
        <v>1</v>
      </c>
      <c r="H133" s="3"/>
    </row>
    <row r="134" ht="17.4" customHeight="1" spans="1:8">
      <c r="A134" s="3"/>
      <c r="B134" s="3">
        <f t="shared" si="9"/>
        <v>23</v>
      </c>
      <c r="C134" s="3" t="s">
        <v>239</v>
      </c>
      <c r="D134" s="3">
        <v>0</v>
      </c>
      <c r="E134" s="3">
        <v>29</v>
      </c>
      <c r="F134" s="58">
        <f t="shared" si="5"/>
        <v>0</v>
      </c>
      <c r="G134" s="3">
        <f t="shared" si="8"/>
        <v>1</v>
      </c>
      <c r="H134" s="3"/>
    </row>
    <row r="135" ht="17.4" customHeight="1" spans="1:8">
      <c r="A135" s="3"/>
      <c r="B135" s="3">
        <f t="shared" si="9"/>
        <v>24</v>
      </c>
      <c r="C135" s="3" t="s">
        <v>240</v>
      </c>
      <c r="D135" s="3">
        <v>0</v>
      </c>
      <c r="E135" s="3">
        <v>37</v>
      </c>
      <c r="F135" s="58">
        <f t="shared" ref="F135:F152" si="10">D135/E135</f>
        <v>0</v>
      </c>
      <c r="G135" s="3">
        <f t="shared" si="8"/>
        <v>1</v>
      </c>
      <c r="H135" s="3"/>
    </row>
    <row r="136" ht="17.4" customHeight="1" spans="1:8">
      <c r="A136" s="3"/>
      <c r="B136" s="3">
        <f t="shared" si="9"/>
        <v>25</v>
      </c>
      <c r="C136" s="3" t="s">
        <v>241</v>
      </c>
      <c r="D136" s="3">
        <v>0</v>
      </c>
      <c r="E136" s="3">
        <v>36</v>
      </c>
      <c r="F136" s="58">
        <f t="shared" si="10"/>
        <v>0</v>
      </c>
      <c r="G136" s="3">
        <f t="shared" si="8"/>
        <v>1</v>
      </c>
      <c r="H136" s="3"/>
    </row>
    <row r="137" ht="17.4" customHeight="1" spans="1:8">
      <c r="A137" s="3"/>
      <c r="B137" s="3">
        <f t="shared" si="9"/>
        <v>26</v>
      </c>
      <c r="C137" s="3" t="s">
        <v>242</v>
      </c>
      <c r="D137" s="3">
        <v>0</v>
      </c>
      <c r="E137" s="3">
        <v>29</v>
      </c>
      <c r="F137" s="58">
        <f t="shared" si="10"/>
        <v>0</v>
      </c>
      <c r="G137" s="3">
        <f t="shared" si="8"/>
        <v>1</v>
      </c>
      <c r="H137" s="3"/>
    </row>
    <row r="138" ht="17.4" customHeight="1" spans="1:8">
      <c r="A138" s="3"/>
      <c r="B138" s="3">
        <f t="shared" si="9"/>
        <v>27</v>
      </c>
      <c r="C138" s="3" t="s">
        <v>243</v>
      </c>
      <c r="D138" s="3">
        <v>0</v>
      </c>
      <c r="E138" s="3">
        <v>34</v>
      </c>
      <c r="F138" s="58">
        <f t="shared" si="10"/>
        <v>0</v>
      </c>
      <c r="G138" s="3">
        <f t="shared" si="8"/>
        <v>1</v>
      </c>
      <c r="H138" s="3"/>
    </row>
    <row r="139" ht="17.4" customHeight="1" spans="1:8">
      <c r="A139" s="3"/>
      <c r="B139" s="3">
        <f t="shared" si="9"/>
        <v>28</v>
      </c>
      <c r="C139" s="3" t="s">
        <v>244</v>
      </c>
      <c r="D139" s="3">
        <v>0</v>
      </c>
      <c r="E139" s="3">
        <v>42</v>
      </c>
      <c r="F139" s="58">
        <f t="shared" si="10"/>
        <v>0</v>
      </c>
      <c r="G139" s="3">
        <f t="shared" si="8"/>
        <v>1</v>
      </c>
      <c r="H139" s="3"/>
    </row>
    <row r="140" ht="17.4" customHeight="1" spans="1:8">
      <c r="A140" s="3"/>
      <c r="B140" s="3">
        <f t="shared" si="9"/>
        <v>29</v>
      </c>
      <c r="C140" s="3" t="s">
        <v>245</v>
      </c>
      <c r="D140" s="3">
        <v>0</v>
      </c>
      <c r="E140" s="3">
        <v>42</v>
      </c>
      <c r="F140" s="58">
        <f t="shared" si="10"/>
        <v>0</v>
      </c>
      <c r="G140" s="3">
        <f t="shared" si="8"/>
        <v>1</v>
      </c>
      <c r="H140" s="3"/>
    </row>
    <row r="141" ht="17.4" customHeight="1" spans="1:8">
      <c r="A141" s="3"/>
      <c r="B141" s="3">
        <f t="shared" si="9"/>
        <v>30</v>
      </c>
      <c r="C141" s="3" t="s">
        <v>246</v>
      </c>
      <c r="D141" s="3">
        <v>0</v>
      </c>
      <c r="E141" s="3">
        <v>45</v>
      </c>
      <c r="F141" s="58">
        <f t="shared" si="10"/>
        <v>0</v>
      </c>
      <c r="G141" s="3">
        <f t="shared" si="8"/>
        <v>1</v>
      </c>
      <c r="H141" s="3"/>
    </row>
    <row r="142" ht="17.4" customHeight="1" spans="1:8">
      <c r="A142" s="3"/>
      <c r="B142" s="3">
        <f t="shared" si="9"/>
        <v>31</v>
      </c>
      <c r="C142" s="3" t="s">
        <v>247</v>
      </c>
      <c r="D142" s="3">
        <v>0</v>
      </c>
      <c r="E142" s="3">
        <v>44</v>
      </c>
      <c r="F142" s="58">
        <f t="shared" si="10"/>
        <v>0</v>
      </c>
      <c r="G142" s="3">
        <f t="shared" si="8"/>
        <v>1</v>
      </c>
      <c r="H142" s="3"/>
    </row>
    <row r="143" ht="17.4" customHeight="1" spans="1:8">
      <c r="A143" s="3"/>
      <c r="B143" s="3">
        <f t="shared" si="9"/>
        <v>32</v>
      </c>
      <c r="C143" s="3" t="s">
        <v>248</v>
      </c>
      <c r="D143" s="3">
        <v>0</v>
      </c>
      <c r="E143" s="3">
        <v>40</v>
      </c>
      <c r="F143" s="58">
        <f t="shared" si="10"/>
        <v>0</v>
      </c>
      <c r="G143" s="3">
        <f t="shared" si="8"/>
        <v>1</v>
      </c>
      <c r="H143" s="3"/>
    </row>
    <row r="144" ht="17.4" customHeight="1" spans="1:8">
      <c r="A144" s="3"/>
      <c r="B144" s="54">
        <f t="shared" si="9"/>
        <v>33</v>
      </c>
      <c r="C144" s="54" t="s">
        <v>77</v>
      </c>
      <c r="D144" s="54">
        <v>1</v>
      </c>
      <c r="E144" s="54">
        <v>40</v>
      </c>
      <c r="F144" s="60">
        <f t="shared" si="10"/>
        <v>0.025</v>
      </c>
      <c r="G144" s="54">
        <f t="shared" si="8"/>
        <v>40</v>
      </c>
      <c r="H144" s="54" t="s">
        <v>37</v>
      </c>
    </row>
    <row r="145" ht="17.4" customHeight="1" spans="1:8">
      <c r="A145" s="3"/>
      <c r="B145" s="3">
        <f t="shared" si="9"/>
        <v>34</v>
      </c>
      <c r="C145" s="3" t="s">
        <v>249</v>
      </c>
      <c r="D145" s="3">
        <v>0</v>
      </c>
      <c r="E145" s="3">
        <v>40</v>
      </c>
      <c r="F145" s="58">
        <f t="shared" si="10"/>
        <v>0</v>
      </c>
      <c r="G145" s="3">
        <f t="shared" si="8"/>
        <v>1</v>
      </c>
      <c r="H145" s="3"/>
    </row>
    <row r="146" ht="17.4" customHeight="1" spans="1:8">
      <c r="A146" s="3"/>
      <c r="B146" s="3">
        <f t="shared" si="9"/>
        <v>35</v>
      </c>
      <c r="C146" s="3" t="s">
        <v>250</v>
      </c>
      <c r="D146" s="3">
        <v>0</v>
      </c>
      <c r="E146" s="3">
        <v>40</v>
      </c>
      <c r="F146" s="58">
        <f t="shared" si="10"/>
        <v>0</v>
      </c>
      <c r="G146" s="3">
        <f t="shared" si="8"/>
        <v>1</v>
      </c>
      <c r="H146" s="3"/>
    </row>
    <row r="147" ht="17.4" customHeight="1" spans="1:8">
      <c r="A147" s="3"/>
      <c r="B147" s="3">
        <f t="shared" si="9"/>
        <v>36</v>
      </c>
      <c r="C147" s="3" t="s">
        <v>251</v>
      </c>
      <c r="D147" s="3">
        <v>0</v>
      </c>
      <c r="E147" s="3">
        <v>40</v>
      </c>
      <c r="F147" s="58">
        <f t="shared" si="10"/>
        <v>0</v>
      </c>
      <c r="G147" s="3">
        <f t="shared" si="8"/>
        <v>1</v>
      </c>
      <c r="H147" s="3"/>
    </row>
    <row r="148" ht="17.4" customHeight="1" spans="1:8">
      <c r="A148" s="3"/>
      <c r="B148" s="3">
        <f t="shared" si="9"/>
        <v>37</v>
      </c>
      <c r="C148" s="3" t="s">
        <v>252</v>
      </c>
      <c r="D148" s="3">
        <v>0</v>
      </c>
      <c r="E148" s="3">
        <v>45</v>
      </c>
      <c r="F148" s="58">
        <f t="shared" si="10"/>
        <v>0</v>
      </c>
      <c r="G148" s="3">
        <f t="shared" si="8"/>
        <v>1</v>
      </c>
      <c r="H148" s="3"/>
    </row>
    <row r="149" ht="17.4" customHeight="1" spans="1:8">
      <c r="A149" s="3"/>
      <c r="B149" s="3">
        <f t="shared" si="9"/>
        <v>38</v>
      </c>
      <c r="C149" s="3" t="s">
        <v>253</v>
      </c>
      <c r="D149" s="3">
        <v>0</v>
      </c>
      <c r="E149" s="3">
        <v>51</v>
      </c>
      <c r="F149" s="58">
        <f t="shared" si="10"/>
        <v>0</v>
      </c>
      <c r="G149" s="3">
        <f t="shared" si="8"/>
        <v>1</v>
      </c>
      <c r="H149" s="3"/>
    </row>
    <row r="150" ht="17.4" customHeight="1" spans="1:8">
      <c r="A150" s="3"/>
      <c r="B150" s="3">
        <f t="shared" si="9"/>
        <v>39</v>
      </c>
      <c r="C150" s="3" t="s">
        <v>254</v>
      </c>
      <c r="D150" s="3">
        <v>0</v>
      </c>
      <c r="E150" s="3">
        <v>51</v>
      </c>
      <c r="F150" s="58">
        <f t="shared" si="10"/>
        <v>0</v>
      </c>
      <c r="G150" s="3">
        <f t="shared" si="8"/>
        <v>1</v>
      </c>
      <c r="H150" s="3"/>
    </row>
    <row r="151" ht="17.4" customHeight="1" spans="1:8">
      <c r="A151" s="3"/>
      <c r="B151" s="3">
        <f t="shared" si="9"/>
        <v>40</v>
      </c>
      <c r="C151" s="3" t="s">
        <v>255</v>
      </c>
      <c r="D151" s="3">
        <v>0</v>
      </c>
      <c r="E151" s="3">
        <v>35</v>
      </c>
      <c r="F151" s="58">
        <f t="shared" si="10"/>
        <v>0</v>
      </c>
      <c r="G151" s="3">
        <f t="shared" si="8"/>
        <v>1</v>
      </c>
      <c r="H151" s="3"/>
    </row>
    <row r="152" ht="17.4" customHeight="1" spans="1:8">
      <c r="A152" s="3" t="s">
        <v>6</v>
      </c>
      <c r="B152" s="3">
        <v>1</v>
      </c>
      <c r="C152" s="4" t="s">
        <v>256</v>
      </c>
      <c r="D152" s="3">
        <v>0</v>
      </c>
      <c r="E152" s="3">
        <v>41</v>
      </c>
      <c r="F152" s="53">
        <f t="shared" si="10"/>
        <v>0</v>
      </c>
      <c r="G152" s="3">
        <f>RANK(F152,$F$152:$F$197,1)</f>
        <v>1</v>
      </c>
      <c r="H152" s="3"/>
    </row>
    <row r="153" ht="17.4" customHeight="1" spans="1:8">
      <c r="A153" s="3"/>
      <c r="B153" s="3">
        <v>2</v>
      </c>
      <c r="C153" s="4" t="s">
        <v>257</v>
      </c>
      <c r="D153" s="3">
        <v>0</v>
      </c>
      <c r="E153" s="3">
        <v>42</v>
      </c>
      <c r="F153" s="53">
        <f t="shared" ref="F153:F216" si="11">D153/E153</f>
        <v>0</v>
      </c>
      <c r="G153" s="3">
        <f t="shared" ref="G153:G197" si="12">RANK(F153,$F$152:$F$197,1)</f>
        <v>1</v>
      </c>
      <c r="H153" s="3"/>
    </row>
    <row r="154" ht="17.4" customHeight="1" spans="1:8">
      <c r="A154" s="3"/>
      <c r="B154" s="3">
        <v>3</v>
      </c>
      <c r="C154" s="4" t="s">
        <v>258</v>
      </c>
      <c r="D154" s="3">
        <v>0</v>
      </c>
      <c r="E154" s="3">
        <v>40</v>
      </c>
      <c r="F154" s="53">
        <f t="shared" si="11"/>
        <v>0</v>
      </c>
      <c r="G154" s="3">
        <f t="shared" si="12"/>
        <v>1</v>
      </c>
      <c r="H154" s="3"/>
    </row>
    <row r="155" ht="17.4" customHeight="1" spans="1:8">
      <c r="A155" s="3"/>
      <c r="B155" s="3">
        <v>4</v>
      </c>
      <c r="C155" s="4" t="s">
        <v>259</v>
      </c>
      <c r="D155" s="3">
        <v>0</v>
      </c>
      <c r="E155" s="3">
        <v>39</v>
      </c>
      <c r="F155" s="53">
        <f t="shared" si="11"/>
        <v>0</v>
      </c>
      <c r="G155" s="3">
        <f t="shared" si="12"/>
        <v>1</v>
      </c>
      <c r="H155" s="3"/>
    </row>
    <row r="156" ht="17.4" customHeight="1" spans="1:8">
      <c r="A156" s="3"/>
      <c r="B156" s="3">
        <v>5</v>
      </c>
      <c r="C156" s="4" t="s">
        <v>260</v>
      </c>
      <c r="D156" s="3">
        <v>0</v>
      </c>
      <c r="E156" s="3">
        <v>43</v>
      </c>
      <c r="F156" s="53">
        <f t="shared" si="11"/>
        <v>0</v>
      </c>
      <c r="G156" s="3">
        <f t="shared" si="12"/>
        <v>1</v>
      </c>
      <c r="H156" s="3"/>
    </row>
    <row r="157" ht="17.4" customHeight="1" spans="1:8">
      <c r="A157" s="3"/>
      <c r="B157" s="3">
        <v>6</v>
      </c>
      <c r="C157" s="4" t="s">
        <v>261</v>
      </c>
      <c r="D157" s="3">
        <v>0</v>
      </c>
      <c r="E157" s="3">
        <v>50</v>
      </c>
      <c r="F157" s="53">
        <f t="shared" si="11"/>
        <v>0</v>
      </c>
      <c r="G157" s="3">
        <f t="shared" si="12"/>
        <v>1</v>
      </c>
      <c r="H157" s="3"/>
    </row>
    <row r="158" ht="17.4" customHeight="1" spans="1:8">
      <c r="A158" s="3"/>
      <c r="B158" s="3">
        <v>7</v>
      </c>
      <c r="C158" s="4" t="s">
        <v>262</v>
      </c>
      <c r="D158" s="3">
        <v>0</v>
      </c>
      <c r="E158" s="3">
        <v>39</v>
      </c>
      <c r="F158" s="53">
        <f t="shared" si="11"/>
        <v>0</v>
      </c>
      <c r="G158" s="3">
        <f t="shared" si="12"/>
        <v>1</v>
      </c>
      <c r="H158" s="3"/>
    </row>
    <row r="159" ht="17.4" customHeight="1" spans="1:8">
      <c r="A159" s="3"/>
      <c r="B159" s="3">
        <v>8</v>
      </c>
      <c r="C159" s="4" t="s">
        <v>263</v>
      </c>
      <c r="D159" s="3">
        <v>0</v>
      </c>
      <c r="E159" s="3">
        <v>34</v>
      </c>
      <c r="F159" s="53">
        <f t="shared" si="11"/>
        <v>0</v>
      </c>
      <c r="G159" s="3">
        <f t="shared" si="12"/>
        <v>1</v>
      </c>
      <c r="H159" s="3"/>
    </row>
    <row r="160" ht="17.4" customHeight="1" spans="1:8">
      <c r="A160" s="3"/>
      <c r="B160" s="3">
        <v>9</v>
      </c>
      <c r="C160" s="4" t="s">
        <v>264</v>
      </c>
      <c r="D160" s="3">
        <v>0</v>
      </c>
      <c r="E160" s="3">
        <v>40</v>
      </c>
      <c r="F160" s="53">
        <f t="shared" si="11"/>
        <v>0</v>
      </c>
      <c r="G160" s="3">
        <f t="shared" si="12"/>
        <v>1</v>
      </c>
      <c r="H160" s="3"/>
    </row>
    <row r="161" ht="17.4" customHeight="1" spans="1:8">
      <c r="A161" s="3"/>
      <c r="B161" s="3">
        <v>10</v>
      </c>
      <c r="C161" s="4" t="s">
        <v>265</v>
      </c>
      <c r="D161" s="3">
        <v>0</v>
      </c>
      <c r="E161" s="3">
        <v>36</v>
      </c>
      <c r="F161" s="53">
        <f t="shared" si="11"/>
        <v>0</v>
      </c>
      <c r="G161" s="3">
        <f t="shared" si="12"/>
        <v>1</v>
      </c>
      <c r="H161" s="3"/>
    </row>
    <row r="162" ht="17.4" customHeight="1" spans="1:8">
      <c r="A162" s="3"/>
      <c r="B162" s="3">
        <v>11</v>
      </c>
      <c r="C162" s="4" t="s">
        <v>266</v>
      </c>
      <c r="D162" s="3">
        <v>0</v>
      </c>
      <c r="E162" s="3">
        <v>27</v>
      </c>
      <c r="F162" s="53">
        <f t="shared" si="11"/>
        <v>0</v>
      </c>
      <c r="G162" s="3">
        <f t="shared" si="12"/>
        <v>1</v>
      </c>
      <c r="H162" s="3"/>
    </row>
    <row r="163" ht="17.4" customHeight="1" spans="1:8">
      <c r="A163" s="3"/>
      <c r="B163" s="3">
        <v>12</v>
      </c>
      <c r="C163" s="4" t="s">
        <v>267</v>
      </c>
      <c r="D163" s="3">
        <v>0</v>
      </c>
      <c r="E163" s="3">
        <v>26</v>
      </c>
      <c r="F163" s="53">
        <f t="shared" si="11"/>
        <v>0</v>
      </c>
      <c r="G163" s="3">
        <f t="shared" si="12"/>
        <v>1</v>
      </c>
      <c r="H163" s="3"/>
    </row>
    <row r="164" ht="17.4" customHeight="1" spans="1:8">
      <c r="A164" s="3"/>
      <c r="B164" s="3">
        <v>13</v>
      </c>
      <c r="C164" s="4" t="s">
        <v>268</v>
      </c>
      <c r="D164" s="3">
        <v>0</v>
      </c>
      <c r="E164" s="3">
        <v>50</v>
      </c>
      <c r="F164" s="53">
        <f t="shared" si="11"/>
        <v>0</v>
      </c>
      <c r="G164" s="3">
        <f t="shared" si="12"/>
        <v>1</v>
      </c>
      <c r="H164" s="3"/>
    </row>
    <row r="165" ht="17.4" customHeight="1" spans="1:8">
      <c r="A165" s="3"/>
      <c r="B165" s="54">
        <v>14</v>
      </c>
      <c r="C165" s="61" t="s">
        <v>81</v>
      </c>
      <c r="D165" s="54">
        <v>1</v>
      </c>
      <c r="E165" s="54">
        <v>50</v>
      </c>
      <c r="F165" s="55">
        <f t="shared" si="11"/>
        <v>0.02</v>
      </c>
      <c r="G165" s="54">
        <f t="shared" si="12"/>
        <v>46</v>
      </c>
      <c r="H165" s="54" t="s">
        <v>37</v>
      </c>
    </row>
    <row r="166" ht="17.4" customHeight="1" spans="1:8">
      <c r="A166" s="3"/>
      <c r="B166" s="3">
        <v>15</v>
      </c>
      <c r="C166" s="4" t="s">
        <v>269</v>
      </c>
      <c r="D166" s="3">
        <v>0</v>
      </c>
      <c r="E166" s="3">
        <v>49</v>
      </c>
      <c r="F166" s="53">
        <f t="shared" si="11"/>
        <v>0</v>
      </c>
      <c r="G166" s="3">
        <f t="shared" si="12"/>
        <v>1</v>
      </c>
      <c r="H166" s="3"/>
    </row>
    <row r="167" ht="17.4" customHeight="1" spans="1:8">
      <c r="A167" s="3"/>
      <c r="B167" s="3">
        <v>16</v>
      </c>
      <c r="C167" s="4" t="s">
        <v>270</v>
      </c>
      <c r="D167" s="3">
        <v>0</v>
      </c>
      <c r="E167" s="3">
        <v>49</v>
      </c>
      <c r="F167" s="53">
        <f t="shared" si="11"/>
        <v>0</v>
      </c>
      <c r="G167" s="3">
        <f t="shared" si="12"/>
        <v>1</v>
      </c>
      <c r="H167" s="3"/>
    </row>
    <row r="168" ht="17.4" customHeight="1" spans="1:8">
      <c r="A168" s="3"/>
      <c r="B168" s="3">
        <v>17</v>
      </c>
      <c r="C168" s="4" t="s">
        <v>271</v>
      </c>
      <c r="D168" s="3">
        <v>0</v>
      </c>
      <c r="E168" s="3">
        <v>49</v>
      </c>
      <c r="F168" s="53">
        <f t="shared" si="11"/>
        <v>0</v>
      </c>
      <c r="G168" s="3">
        <f t="shared" si="12"/>
        <v>1</v>
      </c>
      <c r="H168" s="3"/>
    </row>
    <row r="169" ht="17.4" customHeight="1" spans="1:8">
      <c r="A169" s="3"/>
      <c r="B169" s="3">
        <v>18</v>
      </c>
      <c r="C169" s="4" t="s">
        <v>272</v>
      </c>
      <c r="D169" s="3">
        <v>0</v>
      </c>
      <c r="E169" s="3">
        <v>33</v>
      </c>
      <c r="F169" s="53">
        <f t="shared" si="11"/>
        <v>0</v>
      </c>
      <c r="G169" s="3">
        <f t="shared" si="12"/>
        <v>1</v>
      </c>
      <c r="H169" s="3"/>
    </row>
    <row r="170" ht="17.4" customHeight="1" spans="1:8">
      <c r="A170" s="3"/>
      <c r="B170" s="3">
        <v>19</v>
      </c>
      <c r="C170" s="4" t="s">
        <v>273</v>
      </c>
      <c r="D170" s="3">
        <v>0</v>
      </c>
      <c r="E170" s="3">
        <v>35</v>
      </c>
      <c r="F170" s="53">
        <f t="shared" si="11"/>
        <v>0</v>
      </c>
      <c r="G170" s="3">
        <f t="shared" si="12"/>
        <v>1</v>
      </c>
      <c r="H170" s="3"/>
    </row>
    <row r="171" ht="17.4" customHeight="1" spans="1:8">
      <c r="A171" s="3"/>
      <c r="B171" s="3">
        <v>20</v>
      </c>
      <c r="C171" s="4" t="s">
        <v>274</v>
      </c>
      <c r="D171" s="3">
        <v>0</v>
      </c>
      <c r="E171" s="3">
        <v>30</v>
      </c>
      <c r="F171" s="53">
        <f t="shared" si="11"/>
        <v>0</v>
      </c>
      <c r="G171" s="3">
        <f t="shared" si="12"/>
        <v>1</v>
      </c>
      <c r="H171" s="3"/>
    </row>
    <row r="172" ht="17.4" customHeight="1" spans="1:8">
      <c r="A172" s="3"/>
      <c r="B172" s="3">
        <v>21</v>
      </c>
      <c r="C172" s="4" t="s">
        <v>275</v>
      </c>
      <c r="D172" s="3">
        <v>0</v>
      </c>
      <c r="E172" s="3">
        <v>39</v>
      </c>
      <c r="F172" s="53">
        <f t="shared" si="11"/>
        <v>0</v>
      </c>
      <c r="G172" s="3">
        <f t="shared" si="12"/>
        <v>1</v>
      </c>
      <c r="H172" s="3"/>
    </row>
    <row r="173" ht="17.4" customHeight="1" spans="1:8">
      <c r="A173" s="3"/>
      <c r="B173" s="3">
        <v>22</v>
      </c>
      <c r="C173" s="4" t="s">
        <v>276</v>
      </c>
      <c r="D173" s="3">
        <v>0</v>
      </c>
      <c r="E173" s="3">
        <v>27</v>
      </c>
      <c r="F173" s="53">
        <f t="shared" si="11"/>
        <v>0</v>
      </c>
      <c r="G173" s="3">
        <f t="shared" si="12"/>
        <v>1</v>
      </c>
      <c r="H173" s="3"/>
    </row>
    <row r="174" ht="17.4" customHeight="1" spans="1:8">
      <c r="A174" s="3"/>
      <c r="B174" s="3">
        <v>23</v>
      </c>
      <c r="C174" s="4" t="s">
        <v>277</v>
      </c>
      <c r="D174" s="3">
        <v>0</v>
      </c>
      <c r="E174" s="3">
        <v>34</v>
      </c>
      <c r="F174" s="53">
        <f t="shared" si="11"/>
        <v>0</v>
      </c>
      <c r="G174" s="3">
        <f t="shared" si="12"/>
        <v>1</v>
      </c>
      <c r="H174" s="3"/>
    </row>
    <row r="175" ht="17.4" customHeight="1" spans="1:8">
      <c r="A175" s="3"/>
      <c r="B175" s="3">
        <v>24</v>
      </c>
      <c r="C175" s="4" t="s">
        <v>278</v>
      </c>
      <c r="D175" s="3">
        <v>0</v>
      </c>
      <c r="E175" s="3">
        <v>34</v>
      </c>
      <c r="F175" s="53">
        <f t="shared" si="11"/>
        <v>0</v>
      </c>
      <c r="G175" s="3">
        <f t="shared" si="12"/>
        <v>1</v>
      </c>
      <c r="H175" s="3"/>
    </row>
    <row r="176" ht="17.4" customHeight="1" spans="1:8">
      <c r="A176" s="3"/>
      <c r="B176" s="3">
        <v>25</v>
      </c>
      <c r="C176" s="4" t="s">
        <v>279</v>
      </c>
      <c r="D176" s="3">
        <v>0</v>
      </c>
      <c r="E176" s="3">
        <v>34</v>
      </c>
      <c r="F176" s="53">
        <f t="shared" si="11"/>
        <v>0</v>
      </c>
      <c r="G176" s="3">
        <f t="shared" si="12"/>
        <v>1</v>
      </c>
      <c r="H176" s="3"/>
    </row>
    <row r="177" ht="17.4" customHeight="1" spans="1:8">
      <c r="A177" s="3"/>
      <c r="B177" s="3">
        <v>26</v>
      </c>
      <c r="C177" s="4" t="s">
        <v>280</v>
      </c>
      <c r="D177" s="3">
        <v>0</v>
      </c>
      <c r="E177" s="3">
        <v>33</v>
      </c>
      <c r="F177" s="53">
        <f t="shared" si="11"/>
        <v>0</v>
      </c>
      <c r="G177" s="3">
        <f t="shared" si="12"/>
        <v>1</v>
      </c>
      <c r="H177" s="3"/>
    </row>
    <row r="178" ht="17.4" customHeight="1" spans="1:8">
      <c r="A178" s="3"/>
      <c r="B178" s="3">
        <v>27</v>
      </c>
      <c r="C178" s="4" t="s">
        <v>281</v>
      </c>
      <c r="D178" s="3">
        <v>0</v>
      </c>
      <c r="E178" s="3">
        <v>45</v>
      </c>
      <c r="F178" s="53">
        <f t="shared" si="11"/>
        <v>0</v>
      </c>
      <c r="G178" s="3">
        <f t="shared" si="12"/>
        <v>1</v>
      </c>
      <c r="H178" s="3"/>
    </row>
    <row r="179" ht="17.4" customHeight="1" spans="1:8">
      <c r="A179" s="3"/>
      <c r="B179" s="3">
        <v>28</v>
      </c>
      <c r="C179" s="4" t="s">
        <v>282</v>
      </c>
      <c r="D179" s="3">
        <v>0</v>
      </c>
      <c r="E179" s="3">
        <v>45</v>
      </c>
      <c r="F179" s="53">
        <f t="shared" si="11"/>
        <v>0</v>
      </c>
      <c r="G179" s="3">
        <f t="shared" si="12"/>
        <v>1</v>
      </c>
      <c r="H179" s="3"/>
    </row>
    <row r="180" ht="17.4" customHeight="1" spans="1:8">
      <c r="A180" s="3"/>
      <c r="B180" s="3">
        <v>29</v>
      </c>
      <c r="C180" s="4" t="s">
        <v>283</v>
      </c>
      <c r="D180" s="3">
        <v>0</v>
      </c>
      <c r="E180" s="3">
        <v>50</v>
      </c>
      <c r="F180" s="53">
        <f t="shared" si="11"/>
        <v>0</v>
      </c>
      <c r="G180" s="3">
        <f t="shared" si="12"/>
        <v>1</v>
      </c>
      <c r="H180" s="3"/>
    </row>
    <row r="181" ht="17.4" customHeight="1" spans="1:8">
      <c r="A181" s="3"/>
      <c r="B181" s="3">
        <v>30</v>
      </c>
      <c r="C181" s="4" t="s">
        <v>284</v>
      </c>
      <c r="D181" s="3">
        <v>0</v>
      </c>
      <c r="E181" s="3">
        <v>35</v>
      </c>
      <c r="F181" s="53">
        <f t="shared" si="11"/>
        <v>0</v>
      </c>
      <c r="G181" s="3">
        <f t="shared" si="12"/>
        <v>1</v>
      </c>
      <c r="H181" s="3"/>
    </row>
    <row r="182" ht="17.4" customHeight="1" spans="1:8">
      <c r="A182" s="3"/>
      <c r="B182" s="3">
        <v>31</v>
      </c>
      <c r="C182" s="4" t="s">
        <v>285</v>
      </c>
      <c r="D182" s="3">
        <v>0</v>
      </c>
      <c r="E182" s="3">
        <v>35</v>
      </c>
      <c r="F182" s="53">
        <f t="shared" si="11"/>
        <v>0</v>
      </c>
      <c r="G182" s="3">
        <f t="shared" si="12"/>
        <v>1</v>
      </c>
      <c r="H182" s="3"/>
    </row>
    <row r="183" ht="17.4" customHeight="1" spans="1:8">
      <c r="A183" s="3"/>
      <c r="B183" s="3">
        <v>32</v>
      </c>
      <c r="C183" s="4" t="s">
        <v>286</v>
      </c>
      <c r="D183" s="3">
        <v>0</v>
      </c>
      <c r="E183" s="3">
        <v>35</v>
      </c>
      <c r="F183" s="53">
        <f t="shared" si="11"/>
        <v>0</v>
      </c>
      <c r="G183" s="3">
        <f t="shared" si="12"/>
        <v>1</v>
      </c>
      <c r="H183" s="3"/>
    </row>
    <row r="184" ht="17.4" customHeight="1" spans="1:8">
      <c r="A184" s="3"/>
      <c r="B184" s="3">
        <v>33</v>
      </c>
      <c r="C184" s="4" t="s">
        <v>287</v>
      </c>
      <c r="D184" s="3">
        <v>0</v>
      </c>
      <c r="E184" s="3">
        <v>38</v>
      </c>
      <c r="F184" s="53">
        <f t="shared" si="11"/>
        <v>0</v>
      </c>
      <c r="G184" s="3">
        <f t="shared" si="12"/>
        <v>1</v>
      </c>
      <c r="H184" s="3"/>
    </row>
    <row r="185" ht="17.4" customHeight="1" spans="1:8">
      <c r="A185" s="3"/>
      <c r="B185" s="3">
        <v>34</v>
      </c>
      <c r="C185" s="4" t="s">
        <v>288</v>
      </c>
      <c r="D185" s="3">
        <v>0</v>
      </c>
      <c r="E185" s="3">
        <v>30</v>
      </c>
      <c r="F185" s="53">
        <f t="shared" si="11"/>
        <v>0</v>
      </c>
      <c r="G185" s="3">
        <f t="shared" si="12"/>
        <v>1</v>
      </c>
      <c r="H185" s="3"/>
    </row>
    <row r="186" ht="17.4" customHeight="1" spans="1:8">
      <c r="A186" s="3"/>
      <c r="B186" s="3">
        <v>35</v>
      </c>
      <c r="C186" s="4" t="s">
        <v>289</v>
      </c>
      <c r="D186" s="3">
        <v>0</v>
      </c>
      <c r="E186" s="3">
        <v>30</v>
      </c>
      <c r="F186" s="53">
        <f t="shared" si="11"/>
        <v>0</v>
      </c>
      <c r="G186" s="3">
        <f t="shared" si="12"/>
        <v>1</v>
      </c>
      <c r="H186" s="3"/>
    </row>
    <row r="187" ht="17.4" customHeight="1" spans="1:8">
      <c r="A187" s="3"/>
      <c r="B187" s="3">
        <v>36</v>
      </c>
      <c r="C187" s="4" t="s">
        <v>290</v>
      </c>
      <c r="D187" s="3">
        <v>0</v>
      </c>
      <c r="E187" s="3">
        <v>30</v>
      </c>
      <c r="F187" s="53">
        <f t="shared" si="11"/>
        <v>0</v>
      </c>
      <c r="G187" s="3">
        <f t="shared" si="12"/>
        <v>1</v>
      </c>
      <c r="H187" s="3"/>
    </row>
    <row r="188" ht="17.4" customHeight="1" spans="1:8">
      <c r="A188" s="3"/>
      <c r="B188" s="3">
        <v>37</v>
      </c>
      <c r="C188" s="4" t="s">
        <v>291</v>
      </c>
      <c r="D188" s="3">
        <v>0</v>
      </c>
      <c r="E188" s="3">
        <v>30</v>
      </c>
      <c r="F188" s="53">
        <f t="shared" si="11"/>
        <v>0</v>
      </c>
      <c r="G188" s="3">
        <f t="shared" si="12"/>
        <v>1</v>
      </c>
      <c r="H188" s="3"/>
    </row>
    <row r="189" ht="17.4" customHeight="1" spans="1:8">
      <c r="A189" s="3"/>
      <c r="B189" s="3">
        <v>38</v>
      </c>
      <c r="C189" s="4" t="s">
        <v>292</v>
      </c>
      <c r="D189" s="3">
        <v>0</v>
      </c>
      <c r="E189" s="3">
        <v>30</v>
      </c>
      <c r="F189" s="53">
        <f t="shared" si="11"/>
        <v>0</v>
      </c>
      <c r="G189" s="3">
        <f t="shared" si="12"/>
        <v>1</v>
      </c>
      <c r="H189" s="3"/>
    </row>
    <row r="190" ht="17.4" customHeight="1" spans="1:8">
      <c r="A190" s="3"/>
      <c r="B190" s="3">
        <v>39</v>
      </c>
      <c r="C190" s="4" t="s">
        <v>293</v>
      </c>
      <c r="D190" s="3">
        <v>0</v>
      </c>
      <c r="E190" s="3">
        <v>30</v>
      </c>
      <c r="F190" s="53">
        <f t="shared" si="11"/>
        <v>0</v>
      </c>
      <c r="G190" s="3">
        <f t="shared" si="12"/>
        <v>1</v>
      </c>
      <c r="H190" s="3"/>
    </row>
    <row r="191" ht="17.4" customHeight="1" spans="1:8">
      <c r="A191" s="3"/>
      <c r="B191" s="3">
        <v>40</v>
      </c>
      <c r="C191" s="4" t="s">
        <v>294</v>
      </c>
      <c r="D191" s="3">
        <v>0</v>
      </c>
      <c r="E191" s="3">
        <v>30</v>
      </c>
      <c r="F191" s="53">
        <f t="shared" si="11"/>
        <v>0</v>
      </c>
      <c r="G191" s="3">
        <f t="shared" si="12"/>
        <v>1</v>
      </c>
      <c r="H191" s="3"/>
    </row>
    <row r="192" ht="17.4" customHeight="1" spans="1:8">
      <c r="A192" s="3"/>
      <c r="B192" s="3">
        <v>41</v>
      </c>
      <c r="C192" s="4" t="s">
        <v>295</v>
      </c>
      <c r="D192" s="3">
        <v>0</v>
      </c>
      <c r="E192" s="3">
        <v>30</v>
      </c>
      <c r="F192" s="53">
        <f t="shared" si="11"/>
        <v>0</v>
      </c>
      <c r="G192" s="3">
        <f t="shared" si="12"/>
        <v>1</v>
      </c>
      <c r="H192" s="3"/>
    </row>
    <row r="193" ht="17.4" customHeight="1" spans="1:8">
      <c r="A193" s="3"/>
      <c r="B193" s="3">
        <v>42</v>
      </c>
      <c r="C193" s="3" t="s">
        <v>296</v>
      </c>
      <c r="D193" s="3">
        <v>0</v>
      </c>
      <c r="E193" s="3">
        <v>42</v>
      </c>
      <c r="F193" s="53">
        <f t="shared" si="11"/>
        <v>0</v>
      </c>
      <c r="G193" s="3">
        <f t="shared" si="12"/>
        <v>1</v>
      </c>
      <c r="H193" s="3"/>
    </row>
    <row r="194" ht="17.4" customHeight="1" spans="1:8">
      <c r="A194" s="3"/>
      <c r="B194" s="3">
        <v>43</v>
      </c>
      <c r="C194" s="4" t="s">
        <v>297</v>
      </c>
      <c r="D194" s="3">
        <v>0</v>
      </c>
      <c r="E194" s="3">
        <v>42</v>
      </c>
      <c r="F194" s="53">
        <f t="shared" si="11"/>
        <v>0</v>
      </c>
      <c r="G194" s="3">
        <f t="shared" si="12"/>
        <v>1</v>
      </c>
      <c r="H194" s="3"/>
    </row>
    <row r="195" ht="17.4" customHeight="1" spans="1:8">
      <c r="A195" s="3"/>
      <c r="B195" s="3">
        <v>44</v>
      </c>
      <c r="C195" s="4" t="s">
        <v>298</v>
      </c>
      <c r="D195" s="3">
        <v>0</v>
      </c>
      <c r="E195" s="3">
        <v>30</v>
      </c>
      <c r="F195" s="53">
        <f t="shared" si="11"/>
        <v>0</v>
      </c>
      <c r="G195" s="3">
        <f t="shared" si="12"/>
        <v>1</v>
      </c>
      <c r="H195" s="3"/>
    </row>
    <row r="196" ht="17.4" customHeight="1" spans="1:8">
      <c r="A196" s="3"/>
      <c r="B196" s="3">
        <v>45</v>
      </c>
      <c r="C196" s="4" t="s">
        <v>299</v>
      </c>
      <c r="D196" s="3">
        <v>0</v>
      </c>
      <c r="E196" s="3">
        <v>30</v>
      </c>
      <c r="F196" s="53">
        <f t="shared" si="11"/>
        <v>0</v>
      </c>
      <c r="G196" s="3">
        <f t="shared" si="12"/>
        <v>1</v>
      </c>
      <c r="H196" s="3"/>
    </row>
    <row r="197" ht="17.4" customHeight="1" spans="1:8">
      <c r="A197" s="3"/>
      <c r="B197" s="3">
        <v>46</v>
      </c>
      <c r="C197" s="4" t="s">
        <v>300</v>
      </c>
      <c r="D197" s="3">
        <v>0</v>
      </c>
      <c r="E197" s="4">
        <v>47</v>
      </c>
      <c r="F197" s="53">
        <f t="shared" si="11"/>
        <v>0</v>
      </c>
      <c r="G197" s="3">
        <f t="shared" si="12"/>
        <v>1</v>
      </c>
      <c r="H197" s="3"/>
    </row>
    <row r="198" ht="17.4" customHeight="1" spans="1:8">
      <c r="A198" s="3" t="s">
        <v>7</v>
      </c>
      <c r="B198" s="3">
        <v>1</v>
      </c>
      <c r="C198" s="4" t="s">
        <v>301</v>
      </c>
      <c r="D198" s="3">
        <v>0</v>
      </c>
      <c r="E198" s="4">
        <v>45</v>
      </c>
      <c r="F198" s="53">
        <f t="shared" si="11"/>
        <v>0</v>
      </c>
      <c r="G198" s="3">
        <f>RANK(F198,$F$198:$F$218,1)</f>
        <v>1</v>
      </c>
      <c r="H198" s="3"/>
    </row>
    <row r="199" ht="17.4" customHeight="1" spans="1:8">
      <c r="A199" s="3"/>
      <c r="B199" s="3">
        <v>2</v>
      </c>
      <c r="C199" s="4" t="s">
        <v>302</v>
      </c>
      <c r="D199" s="3">
        <v>0</v>
      </c>
      <c r="E199" s="4">
        <v>34</v>
      </c>
      <c r="F199" s="53">
        <f t="shared" si="11"/>
        <v>0</v>
      </c>
      <c r="G199" s="3">
        <f t="shared" ref="G199:G209" si="13">RANK(F199,$F$71:$F$111,1)</f>
        <v>1</v>
      </c>
      <c r="H199" s="3"/>
    </row>
    <row r="200" ht="17.4" customHeight="1" spans="1:8">
      <c r="A200" s="3"/>
      <c r="B200" s="3">
        <v>3</v>
      </c>
      <c r="C200" s="4" t="s">
        <v>303</v>
      </c>
      <c r="D200" s="3">
        <v>0</v>
      </c>
      <c r="E200" s="4">
        <v>31</v>
      </c>
      <c r="F200" s="53">
        <f t="shared" si="11"/>
        <v>0</v>
      </c>
      <c r="G200" s="3">
        <f t="shared" si="13"/>
        <v>1</v>
      </c>
      <c r="H200" s="3"/>
    </row>
    <row r="201" ht="17.4" customHeight="1" spans="1:8">
      <c r="A201" s="3"/>
      <c r="B201" s="3">
        <v>4</v>
      </c>
      <c r="C201" s="4" t="s">
        <v>304</v>
      </c>
      <c r="D201" s="3">
        <v>0</v>
      </c>
      <c r="E201" s="4">
        <v>40</v>
      </c>
      <c r="F201" s="53">
        <f t="shared" si="11"/>
        <v>0</v>
      </c>
      <c r="G201" s="3">
        <f t="shared" si="13"/>
        <v>1</v>
      </c>
      <c r="H201" s="3"/>
    </row>
    <row r="202" ht="17.4" customHeight="1" spans="1:8">
      <c r="A202" s="3"/>
      <c r="B202" s="3">
        <v>5</v>
      </c>
      <c r="C202" s="4" t="s">
        <v>305</v>
      </c>
      <c r="D202" s="3">
        <v>0</v>
      </c>
      <c r="E202" s="4">
        <v>41</v>
      </c>
      <c r="F202" s="53">
        <f t="shared" si="11"/>
        <v>0</v>
      </c>
      <c r="G202" s="3">
        <f t="shared" si="13"/>
        <v>1</v>
      </c>
      <c r="H202" s="3"/>
    </row>
    <row r="203" ht="17.4" customHeight="1" spans="1:8">
      <c r="A203" s="3"/>
      <c r="B203" s="3">
        <v>6</v>
      </c>
      <c r="C203" s="4" t="s">
        <v>306</v>
      </c>
      <c r="D203" s="3">
        <v>0</v>
      </c>
      <c r="E203" s="4">
        <v>41</v>
      </c>
      <c r="F203" s="53">
        <f t="shared" si="11"/>
        <v>0</v>
      </c>
      <c r="G203" s="3">
        <f t="shared" si="13"/>
        <v>1</v>
      </c>
      <c r="H203" s="3"/>
    </row>
    <row r="204" ht="17.4" customHeight="1" spans="1:8">
      <c r="A204" s="3"/>
      <c r="B204" s="3">
        <v>7</v>
      </c>
      <c r="C204" s="4" t="s">
        <v>307</v>
      </c>
      <c r="D204" s="3">
        <v>0</v>
      </c>
      <c r="E204" s="4">
        <v>39</v>
      </c>
      <c r="F204" s="53">
        <f t="shared" si="11"/>
        <v>0</v>
      </c>
      <c r="G204" s="3">
        <f t="shared" si="13"/>
        <v>1</v>
      </c>
      <c r="H204" s="3"/>
    </row>
    <row r="205" ht="17.4" customHeight="1" spans="1:8">
      <c r="A205" s="3"/>
      <c r="B205" s="3">
        <v>8</v>
      </c>
      <c r="C205" s="4" t="s">
        <v>308</v>
      </c>
      <c r="D205" s="3">
        <v>0</v>
      </c>
      <c r="E205" s="4">
        <v>36</v>
      </c>
      <c r="F205" s="53">
        <f t="shared" si="11"/>
        <v>0</v>
      </c>
      <c r="G205" s="3">
        <f t="shared" si="13"/>
        <v>1</v>
      </c>
      <c r="H205" s="3"/>
    </row>
    <row r="206" ht="17.4" customHeight="1" spans="1:10">
      <c r="A206" s="3"/>
      <c r="B206" s="3">
        <v>9</v>
      </c>
      <c r="C206" s="4" t="s">
        <v>309</v>
      </c>
      <c r="D206" s="3">
        <v>0</v>
      </c>
      <c r="E206" s="4">
        <v>36</v>
      </c>
      <c r="F206" s="53">
        <f t="shared" si="11"/>
        <v>0</v>
      </c>
      <c r="G206" s="3">
        <f t="shared" si="13"/>
        <v>1</v>
      </c>
      <c r="H206" s="3"/>
      <c r="J206" s="63"/>
    </row>
    <row r="207" ht="17.4" customHeight="1" spans="1:8">
      <c r="A207" s="3"/>
      <c r="B207" s="3">
        <v>10</v>
      </c>
      <c r="C207" s="4" t="s">
        <v>310</v>
      </c>
      <c r="D207" s="3">
        <v>0</v>
      </c>
      <c r="E207" s="4">
        <v>36</v>
      </c>
      <c r="F207" s="53">
        <f t="shared" si="11"/>
        <v>0</v>
      </c>
      <c r="G207" s="3">
        <f t="shared" si="13"/>
        <v>1</v>
      </c>
      <c r="H207" s="3"/>
    </row>
    <row r="208" ht="17.4" customHeight="1" spans="1:8">
      <c r="A208" s="3"/>
      <c r="B208" s="3">
        <v>11</v>
      </c>
      <c r="C208" s="4" t="s">
        <v>311</v>
      </c>
      <c r="D208" s="3">
        <v>0</v>
      </c>
      <c r="E208" s="4">
        <v>36</v>
      </c>
      <c r="F208" s="53">
        <f t="shared" si="11"/>
        <v>0</v>
      </c>
      <c r="G208" s="3">
        <f t="shared" si="13"/>
        <v>1</v>
      </c>
      <c r="H208" s="3"/>
    </row>
    <row r="209" ht="17.4" customHeight="1" spans="1:8">
      <c r="A209" s="3"/>
      <c r="B209" s="3">
        <v>12</v>
      </c>
      <c r="C209" s="4" t="s">
        <v>312</v>
      </c>
      <c r="D209" s="3">
        <v>0</v>
      </c>
      <c r="E209" s="4">
        <v>35</v>
      </c>
      <c r="F209" s="53">
        <f t="shared" si="11"/>
        <v>0</v>
      </c>
      <c r="G209" s="3">
        <f t="shared" si="13"/>
        <v>1</v>
      </c>
      <c r="H209" s="3"/>
    </row>
    <row r="210" ht="17.4" customHeight="1" spans="1:8">
      <c r="A210" s="3"/>
      <c r="B210" s="3">
        <v>13</v>
      </c>
      <c r="C210" s="4" t="s">
        <v>313</v>
      </c>
      <c r="D210" s="3">
        <v>0</v>
      </c>
      <c r="E210" s="4">
        <v>44</v>
      </c>
      <c r="F210" s="53">
        <f t="shared" si="11"/>
        <v>0</v>
      </c>
      <c r="G210" s="3">
        <f t="shared" ref="G210:G218" si="14">RANK(F210,$F$71:$F$111,1)</f>
        <v>1</v>
      </c>
      <c r="H210" s="3"/>
    </row>
    <row r="211" ht="17.4" customHeight="1" spans="1:8">
      <c r="A211" s="3"/>
      <c r="B211" s="3">
        <v>14</v>
      </c>
      <c r="C211" s="4" t="s">
        <v>314</v>
      </c>
      <c r="D211" s="3">
        <v>0</v>
      </c>
      <c r="E211" s="4">
        <v>37</v>
      </c>
      <c r="F211" s="53">
        <f t="shared" si="11"/>
        <v>0</v>
      </c>
      <c r="G211" s="3">
        <f t="shared" si="14"/>
        <v>1</v>
      </c>
      <c r="H211" s="3"/>
    </row>
    <row r="212" ht="17.4" customHeight="1" spans="1:8">
      <c r="A212" s="3"/>
      <c r="B212" s="3">
        <v>15</v>
      </c>
      <c r="C212" s="4" t="s">
        <v>315</v>
      </c>
      <c r="D212" s="3">
        <v>0</v>
      </c>
      <c r="E212" s="4">
        <v>32</v>
      </c>
      <c r="F212" s="53">
        <f t="shared" si="11"/>
        <v>0</v>
      </c>
      <c r="G212" s="3">
        <f t="shared" si="14"/>
        <v>1</v>
      </c>
      <c r="H212" s="3"/>
    </row>
    <row r="213" ht="17.4" customHeight="1" spans="1:8">
      <c r="A213" s="3"/>
      <c r="B213" s="3">
        <v>16</v>
      </c>
      <c r="C213" s="4" t="s">
        <v>316</v>
      </c>
      <c r="D213" s="3">
        <v>0</v>
      </c>
      <c r="E213" s="4">
        <v>32</v>
      </c>
      <c r="F213" s="53">
        <f t="shared" si="11"/>
        <v>0</v>
      </c>
      <c r="G213" s="3">
        <f t="shared" si="14"/>
        <v>1</v>
      </c>
      <c r="H213" s="3"/>
    </row>
    <row r="214" ht="17.4" customHeight="1" spans="1:8">
      <c r="A214" s="3"/>
      <c r="B214" s="3">
        <v>17</v>
      </c>
      <c r="C214" s="4" t="s">
        <v>317</v>
      </c>
      <c r="D214" s="3">
        <v>0</v>
      </c>
      <c r="E214" s="4">
        <v>33</v>
      </c>
      <c r="F214" s="53">
        <f t="shared" si="11"/>
        <v>0</v>
      </c>
      <c r="G214" s="3">
        <f t="shared" si="14"/>
        <v>1</v>
      </c>
      <c r="H214" s="3"/>
    </row>
    <row r="215" ht="17.4" customHeight="1" spans="1:8">
      <c r="A215" s="3"/>
      <c r="B215" s="3">
        <v>18</v>
      </c>
      <c r="C215" s="4" t="s">
        <v>318</v>
      </c>
      <c r="D215" s="3">
        <v>0</v>
      </c>
      <c r="E215" s="4">
        <v>33</v>
      </c>
      <c r="F215" s="53">
        <f t="shared" si="11"/>
        <v>0</v>
      </c>
      <c r="G215" s="3">
        <f t="shared" si="14"/>
        <v>1</v>
      </c>
      <c r="H215" s="3"/>
    </row>
    <row r="216" ht="17.4" customHeight="1" spans="1:8">
      <c r="A216" s="3"/>
      <c r="B216" s="3">
        <v>19</v>
      </c>
      <c r="C216" s="4" t="s">
        <v>319</v>
      </c>
      <c r="D216" s="3">
        <v>0</v>
      </c>
      <c r="E216" s="4">
        <v>33</v>
      </c>
      <c r="F216" s="53">
        <f t="shared" si="11"/>
        <v>0</v>
      </c>
      <c r="G216" s="3">
        <f t="shared" si="14"/>
        <v>1</v>
      </c>
      <c r="H216" s="3"/>
    </row>
    <row r="217" ht="17.4" customHeight="1" spans="1:8">
      <c r="A217" s="3"/>
      <c r="B217" s="3">
        <v>20</v>
      </c>
      <c r="C217" s="62" t="s">
        <v>320</v>
      </c>
      <c r="D217" s="56">
        <v>0</v>
      </c>
      <c r="E217" s="62">
        <v>34</v>
      </c>
      <c r="F217" s="57">
        <f t="shared" ref="F217:F219" si="15">D217/E217</f>
        <v>0</v>
      </c>
      <c r="G217" s="3">
        <f t="shared" si="14"/>
        <v>1</v>
      </c>
      <c r="H217" s="3"/>
    </row>
    <row r="218" ht="17.4" customHeight="1" spans="1:8">
      <c r="A218" s="3"/>
      <c r="B218" s="3">
        <v>21</v>
      </c>
      <c r="C218" s="3" t="s">
        <v>321</v>
      </c>
      <c r="D218" s="3">
        <v>0</v>
      </c>
      <c r="E218" s="3">
        <v>46</v>
      </c>
      <c r="F218" s="58">
        <f t="shared" si="15"/>
        <v>0</v>
      </c>
      <c r="G218" s="3">
        <f t="shared" si="14"/>
        <v>1</v>
      </c>
      <c r="H218" s="3"/>
    </row>
    <row r="219" ht="17.4" customHeight="1" spans="1:8">
      <c r="A219" s="3" t="s">
        <v>8</v>
      </c>
      <c r="B219" s="3">
        <v>1</v>
      </c>
      <c r="C219" s="3" t="s">
        <v>322</v>
      </c>
      <c r="D219" s="3">
        <v>0</v>
      </c>
      <c r="E219" s="3">
        <v>45</v>
      </c>
      <c r="F219" s="58">
        <f t="shared" si="15"/>
        <v>0</v>
      </c>
      <c r="G219" s="3">
        <f>RANK(F219,$F$219:$F$219,1)</f>
        <v>1</v>
      </c>
      <c r="H219" s="3"/>
    </row>
    <row r="220" ht="17.4" customHeight="1"/>
  </sheetData>
  <mergeCells count="7">
    <mergeCell ref="A1:H1"/>
    <mergeCell ref="A3:A34"/>
    <mergeCell ref="A35:A70"/>
    <mergeCell ref="A71:A111"/>
    <mergeCell ref="A112:A151"/>
    <mergeCell ref="A152:A197"/>
    <mergeCell ref="A198:A218"/>
  </mergeCells>
  <pageMargins left="0.7" right="0.7" top="0.75" bottom="0.75" header="0.3" footer="0.3"/>
  <pageSetup paperSize="9" orientation="portrait"/>
  <headerFooter/>
  <ignoredErrors>
    <ignoredError sqref="E71:E124 E35:E5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workbookViewId="0">
      <selection activeCell="E22" sqref="E22"/>
    </sheetView>
  </sheetViews>
  <sheetFormatPr defaultColWidth="8.72222222222222" defaultRowHeight="14.4" outlineLevelCol="7"/>
  <cols>
    <col min="1" max="1" width="20.8148148148148" customWidth="1"/>
    <col min="2" max="2" width="7.90740740740741" customWidth="1"/>
    <col min="3" max="3" width="18.5462962962963" customWidth="1"/>
    <col min="4" max="4" width="14.4537037037037" customWidth="1"/>
    <col min="5" max="5" width="17.8148148148148" customWidth="1"/>
    <col min="6" max="6" width="16.5462962962963" customWidth="1"/>
    <col min="7" max="7" width="24.3611111111111" customWidth="1"/>
    <col min="8" max="8" width="33.7222222222222" customWidth="1"/>
  </cols>
  <sheetData>
    <row r="1" ht="22.2" spans="1:8">
      <c r="A1" s="1" t="s">
        <v>323</v>
      </c>
      <c r="B1" s="1"/>
      <c r="C1" s="1"/>
      <c r="D1" s="1"/>
      <c r="E1" s="1"/>
      <c r="F1" s="1"/>
      <c r="G1" s="1"/>
      <c r="H1" s="1"/>
    </row>
    <row r="2" ht="20.4" spans="1:8">
      <c r="A2" s="45" t="s">
        <v>22</v>
      </c>
      <c r="B2" s="45" t="s">
        <v>86</v>
      </c>
      <c r="C2" s="45" t="s">
        <v>23</v>
      </c>
      <c r="D2" s="45" t="s">
        <v>324</v>
      </c>
      <c r="E2" s="45" t="s">
        <v>88</v>
      </c>
      <c r="F2" s="46" t="s">
        <v>325</v>
      </c>
      <c r="G2" s="45" t="s">
        <v>326</v>
      </c>
      <c r="H2" s="45" t="s">
        <v>31</v>
      </c>
    </row>
    <row r="3" ht="17.4" customHeight="1" spans="1:8">
      <c r="A3" s="10" t="s">
        <v>32</v>
      </c>
      <c r="B3" s="10">
        <v>1</v>
      </c>
      <c r="C3" s="10" t="s">
        <v>91</v>
      </c>
      <c r="D3" s="10">
        <v>0</v>
      </c>
      <c r="E3" s="10">
        <v>32</v>
      </c>
      <c r="F3" s="47">
        <f t="shared" ref="F3:F66" si="0">D3/E3</f>
        <v>0</v>
      </c>
      <c r="G3" s="10">
        <f>RANK(F3,$F$3:$F$34,1)</f>
        <v>1</v>
      </c>
      <c r="H3" s="10"/>
    </row>
    <row r="4" ht="17.4" customHeight="1" spans="1:8">
      <c r="A4" s="10"/>
      <c r="B4" s="10">
        <v>2</v>
      </c>
      <c r="C4" s="10" t="s">
        <v>92</v>
      </c>
      <c r="D4" s="10">
        <v>0</v>
      </c>
      <c r="E4" s="10">
        <v>32</v>
      </c>
      <c r="F4" s="47">
        <f t="shared" si="0"/>
        <v>0</v>
      </c>
      <c r="G4" s="10">
        <f t="shared" ref="G4:G34" si="1">RANK(F4,$F$3:$F$34,1)</f>
        <v>1</v>
      </c>
      <c r="H4" s="10"/>
    </row>
    <row r="5" ht="17.4" customHeight="1" spans="1:8">
      <c r="A5" s="10"/>
      <c r="B5" s="10">
        <v>3</v>
      </c>
      <c r="C5" s="10" t="s">
        <v>93</v>
      </c>
      <c r="D5" s="10">
        <v>0</v>
      </c>
      <c r="E5" s="10">
        <v>34</v>
      </c>
      <c r="F5" s="47">
        <f t="shared" si="0"/>
        <v>0</v>
      </c>
      <c r="G5" s="10">
        <f t="shared" si="1"/>
        <v>1</v>
      </c>
      <c r="H5" s="10"/>
    </row>
    <row r="6" ht="17.4" customHeight="1" spans="1:8">
      <c r="A6" s="10"/>
      <c r="B6" s="10">
        <v>4</v>
      </c>
      <c r="C6" s="10" t="s">
        <v>94</v>
      </c>
      <c r="D6" s="10">
        <v>0</v>
      </c>
      <c r="E6" s="10">
        <v>30</v>
      </c>
      <c r="F6" s="47">
        <f t="shared" si="0"/>
        <v>0</v>
      </c>
      <c r="G6" s="10">
        <f t="shared" si="1"/>
        <v>1</v>
      </c>
      <c r="H6" s="10"/>
    </row>
    <row r="7" ht="17.4" customHeight="1" spans="1:8">
      <c r="A7" s="10"/>
      <c r="B7" s="10">
        <v>5</v>
      </c>
      <c r="C7" s="10" t="s">
        <v>95</v>
      </c>
      <c r="D7" s="10">
        <v>0</v>
      </c>
      <c r="E7" s="10">
        <v>35</v>
      </c>
      <c r="F7" s="47">
        <f t="shared" si="0"/>
        <v>0</v>
      </c>
      <c r="G7" s="10">
        <f t="shared" si="1"/>
        <v>1</v>
      </c>
      <c r="H7" s="10"/>
    </row>
    <row r="8" ht="17.4" customHeight="1" spans="1:8">
      <c r="A8" s="10"/>
      <c r="B8" s="10">
        <v>6</v>
      </c>
      <c r="C8" s="10" t="s">
        <v>96</v>
      </c>
      <c r="D8" s="10">
        <v>0</v>
      </c>
      <c r="E8" s="10">
        <v>43</v>
      </c>
      <c r="F8" s="47">
        <f t="shared" si="0"/>
        <v>0</v>
      </c>
      <c r="G8" s="10">
        <f t="shared" si="1"/>
        <v>1</v>
      </c>
      <c r="H8" s="10"/>
    </row>
    <row r="9" ht="17.4" customHeight="1" spans="1:8">
      <c r="A9" s="10"/>
      <c r="B9" s="10">
        <v>7</v>
      </c>
      <c r="C9" s="10" t="s">
        <v>97</v>
      </c>
      <c r="D9" s="10">
        <v>0</v>
      </c>
      <c r="E9" s="10">
        <v>42</v>
      </c>
      <c r="F9" s="47">
        <f t="shared" si="0"/>
        <v>0</v>
      </c>
      <c r="G9" s="10">
        <f t="shared" si="1"/>
        <v>1</v>
      </c>
      <c r="H9" s="10"/>
    </row>
    <row r="10" ht="17.4" customHeight="1" spans="1:8">
      <c r="A10" s="10"/>
      <c r="B10" s="10">
        <v>8</v>
      </c>
      <c r="C10" s="10" t="s">
        <v>98</v>
      </c>
      <c r="D10" s="10">
        <v>0</v>
      </c>
      <c r="E10" s="10">
        <v>45</v>
      </c>
      <c r="F10" s="47">
        <f t="shared" si="0"/>
        <v>0</v>
      </c>
      <c r="G10" s="10">
        <f t="shared" si="1"/>
        <v>1</v>
      </c>
      <c r="H10" s="10"/>
    </row>
    <row r="11" ht="17.4" customHeight="1" spans="1:8">
      <c r="A11" s="10"/>
      <c r="B11" s="10">
        <v>9</v>
      </c>
      <c r="C11" s="10" t="s">
        <v>99</v>
      </c>
      <c r="D11" s="10">
        <v>0</v>
      </c>
      <c r="E11" s="10">
        <v>45</v>
      </c>
      <c r="F11" s="47">
        <f t="shared" si="0"/>
        <v>0</v>
      </c>
      <c r="G11" s="10">
        <f t="shared" si="1"/>
        <v>1</v>
      </c>
      <c r="H11" s="10"/>
    </row>
    <row r="12" ht="17.4" customHeight="1" spans="1:8">
      <c r="A12" s="10"/>
      <c r="B12" s="10">
        <v>10</v>
      </c>
      <c r="C12" s="10" t="s">
        <v>100</v>
      </c>
      <c r="D12" s="10">
        <v>0</v>
      </c>
      <c r="E12" s="10">
        <v>39</v>
      </c>
      <c r="F12" s="47">
        <f t="shared" si="0"/>
        <v>0</v>
      </c>
      <c r="G12" s="10">
        <f t="shared" si="1"/>
        <v>1</v>
      </c>
      <c r="H12" s="10"/>
    </row>
    <row r="13" ht="17.4" customHeight="1" spans="1:8">
      <c r="A13" s="10"/>
      <c r="B13" s="10">
        <v>11</v>
      </c>
      <c r="C13" s="10" t="s">
        <v>47</v>
      </c>
      <c r="D13" s="10">
        <v>0</v>
      </c>
      <c r="E13" s="10">
        <v>39</v>
      </c>
      <c r="F13" s="47">
        <f t="shared" si="0"/>
        <v>0</v>
      </c>
      <c r="G13" s="10">
        <f t="shared" si="1"/>
        <v>1</v>
      </c>
      <c r="H13" s="10"/>
    </row>
    <row r="14" ht="17.4" customHeight="1" spans="1:8">
      <c r="A14" s="10"/>
      <c r="B14" s="10">
        <v>12</v>
      </c>
      <c r="C14" s="10" t="s">
        <v>101</v>
      </c>
      <c r="D14" s="10">
        <v>0</v>
      </c>
      <c r="E14" s="10">
        <v>40</v>
      </c>
      <c r="F14" s="47">
        <f t="shared" si="0"/>
        <v>0</v>
      </c>
      <c r="G14" s="10">
        <f t="shared" si="1"/>
        <v>1</v>
      </c>
      <c r="H14" s="10"/>
    </row>
    <row r="15" ht="17.4" customHeight="1" spans="1:8">
      <c r="A15" s="10"/>
      <c r="B15" s="10">
        <v>13</v>
      </c>
      <c r="C15" s="10" t="s">
        <v>102</v>
      </c>
      <c r="D15" s="10">
        <v>0</v>
      </c>
      <c r="E15" s="10">
        <v>42</v>
      </c>
      <c r="F15" s="47">
        <f t="shared" si="0"/>
        <v>0</v>
      </c>
      <c r="G15" s="10">
        <f t="shared" si="1"/>
        <v>1</v>
      </c>
      <c r="H15" s="10"/>
    </row>
    <row r="16" ht="17.4" customHeight="1" spans="1:8">
      <c r="A16" s="10"/>
      <c r="B16" s="10">
        <v>14</v>
      </c>
      <c r="C16" s="10" t="s">
        <v>103</v>
      </c>
      <c r="D16" s="10">
        <v>0</v>
      </c>
      <c r="E16" s="10">
        <v>40</v>
      </c>
      <c r="F16" s="47">
        <f t="shared" si="0"/>
        <v>0</v>
      </c>
      <c r="G16" s="10">
        <f t="shared" si="1"/>
        <v>1</v>
      </c>
      <c r="H16" s="10"/>
    </row>
    <row r="17" ht="17.4" customHeight="1" spans="1:8">
      <c r="A17" s="10"/>
      <c r="B17" s="10">
        <v>15</v>
      </c>
      <c r="C17" s="10" t="s">
        <v>104</v>
      </c>
      <c r="D17" s="10">
        <v>3</v>
      </c>
      <c r="E17" s="10">
        <v>43</v>
      </c>
      <c r="F17" s="47">
        <f t="shared" si="0"/>
        <v>0.0697674418604651</v>
      </c>
      <c r="G17" s="10">
        <f t="shared" si="1"/>
        <v>25</v>
      </c>
      <c r="H17" s="10"/>
    </row>
    <row r="18" ht="17.4" customHeight="1" spans="1:8">
      <c r="A18" s="10"/>
      <c r="B18" s="10">
        <v>16</v>
      </c>
      <c r="C18" s="10" t="s">
        <v>105</v>
      </c>
      <c r="D18" s="10">
        <v>4</v>
      </c>
      <c r="E18" s="10">
        <v>43</v>
      </c>
      <c r="F18" s="47">
        <f t="shared" si="0"/>
        <v>0.0930232558139535</v>
      </c>
      <c r="G18" s="10">
        <f t="shared" si="1"/>
        <v>27</v>
      </c>
      <c r="H18" s="10"/>
    </row>
    <row r="19" ht="17.4" customHeight="1" spans="1:8">
      <c r="A19" s="10"/>
      <c r="B19" s="10">
        <v>17</v>
      </c>
      <c r="C19" s="10" t="s">
        <v>106</v>
      </c>
      <c r="D19" s="10">
        <v>2</v>
      </c>
      <c r="E19" s="10">
        <v>41</v>
      </c>
      <c r="F19" s="47">
        <f t="shared" si="0"/>
        <v>0.0487804878048781</v>
      </c>
      <c r="G19" s="10">
        <f t="shared" si="1"/>
        <v>22</v>
      </c>
      <c r="H19" s="10"/>
    </row>
    <row r="20" ht="17.4" customHeight="1" spans="1:8">
      <c r="A20" s="10"/>
      <c r="B20" s="10">
        <v>18</v>
      </c>
      <c r="C20" s="10" t="s">
        <v>107</v>
      </c>
      <c r="D20" s="10">
        <v>0</v>
      </c>
      <c r="E20" s="10">
        <v>44</v>
      </c>
      <c r="F20" s="47">
        <f t="shared" si="0"/>
        <v>0</v>
      </c>
      <c r="G20" s="10">
        <f t="shared" si="1"/>
        <v>1</v>
      </c>
      <c r="H20" s="10"/>
    </row>
    <row r="21" ht="17.4" customHeight="1" spans="1:8">
      <c r="A21" s="10"/>
      <c r="B21" s="10">
        <v>19</v>
      </c>
      <c r="C21" s="10" t="s">
        <v>108</v>
      </c>
      <c r="D21" s="10">
        <v>3</v>
      </c>
      <c r="E21" s="10">
        <v>44</v>
      </c>
      <c r="F21" s="47">
        <f t="shared" si="0"/>
        <v>0.0681818181818182</v>
      </c>
      <c r="G21" s="10">
        <f t="shared" si="1"/>
        <v>24</v>
      </c>
      <c r="H21" s="10"/>
    </row>
    <row r="22" ht="17.4" customHeight="1" spans="1:8">
      <c r="A22" s="10"/>
      <c r="B22" s="10">
        <v>20</v>
      </c>
      <c r="C22" s="10" t="s">
        <v>109</v>
      </c>
      <c r="D22" s="10">
        <v>0</v>
      </c>
      <c r="E22" s="10">
        <v>44</v>
      </c>
      <c r="F22" s="47">
        <f t="shared" si="0"/>
        <v>0</v>
      </c>
      <c r="G22" s="10">
        <f t="shared" si="1"/>
        <v>1</v>
      </c>
      <c r="H22" s="10"/>
    </row>
    <row r="23" ht="17.4" customHeight="1" spans="1:8">
      <c r="A23" s="10"/>
      <c r="B23" s="10">
        <v>21</v>
      </c>
      <c r="C23" s="10" t="s">
        <v>33</v>
      </c>
      <c r="D23" s="10">
        <v>13</v>
      </c>
      <c r="E23" s="10">
        <v>43</v>
      </c>
      <c r="F23" s="47">
        <f t="shared" si="0"/>
        <v>0.302325581395349</v>
      </c>
      <c r="G23" s="10">
        <f t="shared" si="1"/>
        <v>31</v>
      </c>
      <c r="H23" s="10"/>
    </row>
    <row r="24" ht="17.4" customHeight="1" spans="1:8">
      <c r="A24" s="10"/>
      <c r="B24" s="10">
        <v>22</v>
      </c>
      <c r="C24" s="10" t="s">
        <v>110</v>
      </c>
      <c r="D24" s="10">
        <v>2</v>
      </c>
      <c r="E24" s="10">
        <v>42</v>
      </c>
      <c r="F24" s="47">
        <f t="shared" si="0"/>
        <v>0.0476190476190476</v>
      </c>
      <c r="G24" s="10">
        <f t="shared" si="1"/>
        <v>21</v>
      </c>
      <c r="H24" s="10"/>
    </row>
    <row r="25" ht="17.4" customHeight="1" spans="1:8">
      <c r="A25" s="10"/>
      <c r="B25" s="10">
        <v>23</v>
      </c>
      <c r="C25" s="10" t="s">
        <v>111</v>
      </c>
      <c r="D25" s="10">
        <v>5</v>
      </c>
      <c r="E25" s="10">
        <v>43</v>
      </c>
      <c r="F25" s="47">
        <f t="shared" si="0"/>
        <v>0.116279069767442</v>
      </c>
      <c r="G25" s="10">
        <f t="shared" si="1"/>
        <v>28</v>
      </c>
      <c r="H25" s="10"/>
    </row>
    <row r="26" ht="17.4" customHeight="1" spans="1:8">
      <c r="A26" s="10"/>
      <c r="B26" s="10">
        <v>24</v>
      </c>
      <c r="C26" s="10" t="s">
        <v>112</v>
      </c>
      <c r="D26" s="10">
        <v>1</v>
      </c>
      <c r="E26" s="10">
        <v>42</v>
      </c>
      <c r="F26" s="47">
        <f t="shared" si="0"/>
        <v>0.0238095238095238</v>
      </c>
      <c r="G26" s="10">
        <f t="shared" si="1"/>
        <v>19</v>
      </c>
      <c r="H26" s="10"/>
    </row>
    <row r="27" ht="17.4" customHeight="1" spans="1:8">
      <c r="A27" s="10"/>
      <c r="B27" s="10">
        <v>25</v>
      </c>
      <c r="C27" s="10" t="s">
        <v>113</v>
      </c>
      <c r="D27" s="10">
        <v>3</v>
      </c>
      <c r="E27" s="10">
        <v>45</v>
      </c>
      <c r="F27" s="47">
        <f t="shared" si="0"/>
        <v>0.0666666666666667</v>
      </c>
      <c r="G27" s="10">
        <f t="shared" si="1"/>
        <v>23</v>
      </c>
      <c r="H27" s="10"/>
    </row>
    <row r="28" ht="17.4" customHeight="1" spans="1:8">
      <c r="A28" s="10"/>
      <c r="B28" s="10">
        <v>26</v>
      </c>
      <c r="C28" s="10" t="s">
        <v>114</v>
      </c>
      <c r="D28" s="10">
        <v>14</v>
      </c>
      <c r="E28" s="10">
        <v>43</v>
      </c>
      <c r="F28" s="47">
        <f t="shared" si="0"/>
        <v>0.325581395348837</v>
      </c>
      <c r="G28" s="10">
        <f t="shared" si="1"/>
        <v>32</v>
      </c>
      <c r="H28" s="10"/>
    </row>
    <row r="29" ht="17.4" customHeight="1" spans="1:8">
      <c r="A29" s="10"/>
      <c r="B29" s="10">
        <v>27</v>
      </c>
      <c r="C29" s="10" t="s">
        <v>43</v>
      </c>
      <c r="D29" s="10">
        <v>7</v>
      </c>
      <c r="E29" s="10">
        <v>42</v>
      </c>
      <c r="F29" s="47">
        <f t="shared" si="0"/>
        <v>0.166666666666667</v>
      </c>
      <c r="G29" s="10">
        <f t="shared" si="1"/>
        <v>29</v>
      </c>
      <c r="H29" s="10"/>
    </row>
    <row r="30" ht="17.4" customHeight="1" spans="1:8">
      <c r="A30" s="10"/>
      <c r="B30" s="10">
        <v>28</v>
      </c>
      <c r="C30" s="10" t="s">
        <v>115</v>
      </c>
      <c r="D30" s="10">
        <v>8</v>
      </c>
      <c r="E30" s="10">
        <v>40</v>
      </c>
      <c r="F30" s="47">
        <f t="shared" si="0"/>
        <v>0.2</v>
      </c>
      <c r="G30" s="10">
        <f t="shared" si="1"/>
        <v>30</v>
      </c>
      <c r="H30" s="10"/>
    </row>
    <row r="31" ht="17.4" customHeight="1" spans="1:8">
      <c r="A31" s="10"/>
      <c r="B31" s="10">
        <v>29</v>
      </c>
      <c r="C31" s="10" t="s">
        <v>116</v>
      </c>
      <c r="D31" s="10">
        <v>0</v>
      </c>
      <c r="E31" s="10">
        <v>42</v>
      </c>
      <c r="F31" s="47">
        <f t="shared" si="0"/>
        <v>0</v>
      </c>
      <c r="G31" s="10">
        <f t="shared" si="1"/>
        <v>1</v>
      </c>
      <c r="H31" s="10"/>
    </row>
    <row r="32" ht="17.4" customHeight="1" spans="1:8">
      <c r="A32" s="10"/>
      <c r="B32" s="10">
        <v>30</v>
      </c>
      <c r="C32" s="10" t="s">
        <v>117</v>
      </c>
      <c r="D32" s="10">
        <v>0</v>
      </c>
      <c r="E32" s="10">
        <v>42</v>
      </c>
      <c r="F32" s="47">
        <f t="shared" si="0"/>
        <v>0</v>
      </c>
      <c r="G32" s="10">
        <f t="shared" si="1"/>
        <v>1</v>
      </c>
      <c r="H32" s="10"/>
    </row>
    <row r="33" ht="17.4" customHeight="1" spans="1:8">
      <c r="A33" s="10"/>
      <c r="B33" s="10">
        <v>31</v>
      </c>
      <c r="C33" s="10" t="s">
        <v>118</v>
      </c>
      <c r="D33" s="10">
        <v>1</v>
      </c>
      <c r="E33" s="10">
        <v>41</v>
      </c>
      <c r="F33" s="47">
        <f t="shared" si="0"/>
        <v>0.024390243902439</v>
      </c>
      <c r="G33" s="10">
        <f t="shared" si="1"/>
        <v>20</v>
      </c>
      <c r="H33" s="10"/>
    </row>
    <row r="34" ht="17.4" customHeight="1" spans="1:8">
      <c r="A34" s="10"/>
      <c r="B34" s="10">
        <v>32</v>
      </c>
      <c r="C34" s="10" t="s">
        <v>119</v>
      </c>
      <c r="D34" s="10">
        <v>3</v>
      </c>
      <c r="E34" s="10">
        <v>43</v>
      </c>
      <c r="F34" s="47">
        <f t="shared" si="0"/>
        <v>0.0697674418604651</v>
      </c>
      <c r="G34" s="10">
        <f t="shared" si="1"/>
        <v>25</v>
      </c>
      <c r="H34" s="10"/>
    </row>
    <row r="35" ht="17.4" customHeight="1" spans="1:8">
      <c r="A35" s="10" t="s">
        <v>3</v>
      </c>
      <c r="B35" s="10">
        <v>1</v>
      </c>
      <c r="C35" s="10" t="s">
        <v>120</v>
      </c>
      <c r="D35" s="10">
        <v>0</v>
      </c>
      <c r="E35" s="10" t="s">
        <v>121</v>
      </c>
      <c r="F35" s="47">
        <f t="shared" si="0"/>
        <v>0</v>
      </c>
      <c r="G35" s="10"/>
      <c r="H35" s="10" t="s">
        <v>122</v>
      </c>
    </row>
    <row r="36" ht="17.4" customHeight="1" spans="1:8">
      <c r="A36" s="10"/>
      <c r="B36" s="10">
        <v>2</v>
      </c>
      <c r="C36" s="10" t="s">
        <v>123</v>
      </c>
      <c r="D36" s="10">
        <v>0</v>
      </c>
      <c r="E36" s="10" t="s">
        <v>124</v>
      </c>
      <c r="F36" s="47">
        <f t="shared" si="0"/>
        <v>0</v>
      </c>
      <c r="G36" s="10"/>
      <c r="H36" s="10" t="s">
        <v>122</v>
      </c>
    </row>
    <row r="37" ht="17.4" customHeight="1" spans="1:8">
      <c r="A37" s="10"/>
      <c r="B37" s="10">
        <v>3</v>
      </c>
      <c r="C37" s="10" t="s">
        <v>125</v>
      </c>
      <c r="D37" s="10">
        <v>0</v>
      </c>
      <c r="E37" s="10" t="s">
        <v>126</v>
      </c>
      <c r="F37" s="47">
        <f t="shared" si="0"/>
        <v>0</v>
      </c>
      <c r="G37" s="10"/>
      <c r="H37" s="10" t="s">
        <v>122</v>
      </c>
    </row>
    <row r="38" ht="17.4" customHeight="1" spans="1:8">
      <c r="A38" s="10"/>
      <c r="B38" s="10">
        <v>4</v>
      </c>
      <c r="C38" s="10" t="s">
        <v>127</v>
      </c>
      <c r="D38" s="10">
        <v>0</v>
      </c>
      <c r="E38" s="10" t="s">
        <v>128</v>
      </c>
      <c r="F38" s="47">
        <f t="shared" si="0"/>
        <v>0</v>
      </c>
      <c r="G38" s="10"/>
      <c r="H38" s="10" t="s">
        <v>122</v>
      </c>
    </row>
    <row r="39" ht="17.4" customHeight="1" spans="1:8">
      <c r="A39" s="10"/>
      <c r="B39" s="10">
        <v>5</v>
      </c>
      <c r="C39" s="10" t="s">
        <v>129</v>
      </c>
      <c r="D39" s="10">
        <v>0</v>
      </c>
      <c r="E39" s="10" t="s">
        <v>130</v>
      </c>
      <c r="F39" s="47">
        <f t="shared" si="0"/>
        <v>0</v>
      </c>
      <c r="G39" s="10">
        <f>RANK(F39,$F$39:$F$70,1)</f>
        <v>1</v>
      </c>
      <c r="H39" s="10"/>
    </row>
    <row r="40" ht="17.4" customHeight="1" spans="1:8">
      <c r="A40" s="10"/>
      <c r="B40" s="10">
        <v>6</v>
      </c>
      <c r="C40" s="10" t="s">
        <v>131</v>
      </c>
      <c r="D40" s="10">
        <v>2</v>
      </c>
      <c r="E40" s="10" t="s">
        <v>124</v>
      </c>
      <c r="F40" s="47">
        <f t="shared" si="0"/>
        <v>0.0425531914893617</v>
      </c>
      <c r="G40" s="10">
        <f t="shared" ref="G40:G70" si="2">RANK(F40,$F$39:$F$70,1)</f>
        <v>23</v>
      </c>
      <c r="H40" s="10"/>
    </row>
    <row r="41" ht="17.4" customHeight="1" spans="1:8">
      <c r="A41" s="10"/>
      <c r="B41" s="10">
        <v>7</v>
      </c>
      <c r="C41" s="10" t="s">
        <v>132</v>
      </c>
      <c r="D41" s="10">
        <v>1</v>
      </c>
      <c r="E41" s="10" t="s">
        <v>133</v>
      </c>
      <c r="F41" s="47">
        <f t="shared" si="0"/>
        <v>0.025</v>
      </c>
      <c r="G41" s="10">
        <f t="shared" si="2"/>
        <v>21</v>
      </c>
      <c r="H41" s="10"/>
    </row>
    <row r="42" ht="17.4" customHeight="1" spans="1:8">
      <c r="A42" s="10"/>
      <c r="B42" s="10">
        <v>8</v>
      </c>
      <c r="C42" s="10" t="s">
        <v>66</v>
      </c>
      <c r="D42" s="10">
        <v>10</v>
      </c>
      <c r="E42" s="10" t="s">
        <v>133</v>
      </c>
      <c r="F42" s="47">
        <f t="shared" si="0"/>
        <v>0.25</v>
      </c>
      <c r="G42" s="10">
        <f t="shared" si="2"/>
        <v>32</v>
      </c>
      <c r="H42" s="10"/>
    </row>
    <row r="43" ht="17.4" customHeight="1" spans="1:8">
      <c r="A43" s="10"/>
      <c r="B43" s="10">
        <v>9</v>
      </c>
      <c r="C43" s="10" t="s">
        <v>134</v>
      </c>
      <c r="D43" s="10">
        <v>0</v>
      </c>
      <c r="E43" s="10" t="s">
        <v>135</v>
      </c>
      <c r="F43" s="47">
        <f t="shared" si="0"/>
        <v>0</v>
      </c>
      <c r="G43" s="10">
        <f t="shared" si="2"/>
        <v>1</v>
      </c>
      <c r="H43" s="10"/>
    </row>
    <row r="44" ht="17.4" customHeight="1" spans="1:8">
      <c r="A44" s="10"/>
      <c r="B44" s="10">
        <v>10</v>
      </c>
      <c r="C44" s="10" t="s">
        <v>136</v>
      </c>
      <c r="D44" s="10">
        <v>0</v>
      </c>
      <c r="E44" s="10" t="s">
        <v>137</v>
      </c>
      <c r="F44" s="47">
        <f t="shared" si="0"/>
        <v>0</v>
      </c>
      <c r="G44" s="10">
        <f t="shared" si="2"/>
        <v>1</v>
      </c>
      <c r="H44" s="10"/>
    </row>
    <row r="45" ht="17.4" customHeight="1" spans="1:8">
      <c r="A45" s="10"/>
      <c r="B45" s="10">
        <v>11</v>
      </c>
      <c r="C45" s="10" t="s">
        <v>138</v>
      </c>
      <c r="D45" s="10">
        <v>0</v>
      </c>
      <c r="E45" s="10" t="s">
        <v>139</v>
      </c>
      <c r="F45" s="47">
        <f t="shared" si="0"/>
        <v>0</v>
      </c>
      <c r="G45" s="10">
        <f t="shared" si="2"/>
        <v>1</v>
      </c>
      <c r="H45" s="10"/>
    </row>
    <row r="46" ht="17.4" customHeight="1" spans="1:8">
      <c r="A46" s="10"/>
      <c r="B46" s="10">
        <v>12</v>
      </c>
      <c r="C46" s="10" t="s">
        <v>54</v>
      </c>
      <c r="D46" s="10">
        <v>0</v>
      </c>
      <c r="E46" s="10" t="s">
        <v>140</v>
      </c>
      <c r="F46" s="47">
        <f t="shared" si="0"/>
        <v>0</v>
      </c>
      <c r="G46" s="10">
        <f t="shared" si="2"/>
        <v>1</v>
      </c>
      <c r="H46" s="10"/>
    </row>
    <row r="47" ht="17.4" customHeight="1" spans="1:8">
      <c r="A47" s="10"/>
      <c r="B47" s="10">
        <v>13</v>
      </c>
      <c r="C47" s="10" t="s">
        <v>141</v>
      </c>
      <c r="D47" s="10">
        <v>0</v>
      </c>
      <c r="E47" s="10" t="s">
        <v>140</v>
      </c>
      <c r="F47" s="47">
        <f t="shared" si="0"/>
        <v>0</v>
      </c>
      <c r="G47" s="10">
        <f t="shared" si="2"/>
        <v>1</v>
      </c>
      <c r="H47" s="10"/>
    </row>
    <row r="48" ht="17.4" customHeight="1" spans="1:8">
      <c r="A48" s="10"/>
      <c r="B48" s="10">
        <v>14</v>
      </c>
      <c r="C48" s="10" t="s">
        <v>142</v>
      </c>
      <c r="D48" s="10">
        <v>0</v>
      </c>
      <c r="E48" s="10" t="s">
        <v>140</v>
      </c>
      <c r="F48" s="47">
        <f t="shared" si="0"/>
        <v>0</v>
      </c>
      <c r="G48" s="10">
        <f t="shared" si="2"/>
        <v>1</v>
      </c>
      <c r="H48" s="10"/>
    </row>
    <row r="49" ht="17.4" customHeight="1" spans="1:8">
      <c r="A49" s="10"/>
      <c r="B49" s="10">
        <v>15</v>
      </c>
      <c r="C49" s="10" t="s">
        <v>143</v>
      </c>
      <c r="D49" s="10">
        <v>0</v>
      </c>
      <c r="E49" s="10" t="s">
        <v>133</v>
      </c>
      <c r="F49" s="47">
        <f t="shared" si="0"/>
        <v>0</v>
      </c>
      <c r="G49" s="10">
        <f t="shared" si="2"/>
        <v>1</v>
      </c>
      <c r="H49" s="10"/>
    </row>
    <row r="50" ht="17.4" customHeight="1" spans="1:8">
      <c r="A50" s="10"/>
      <c r="B50" s="10">
        <v>16</v>
      </c>
      <c r="C50" s="10" t="s">
        <v>144</v>
      </c>
      <c r="D50" s="10">
        <v>0</v>
      </c>
      <c r="E50" s="10" t="s">
        <v>133</v>
      </c>
      <c r="F50" s="47">
        <f t="shared" si="0"/>
        <v>0</v>
      </c>
      <c r="G50" s="10">
        <f t="shared" si="2"/>
        <v>1</v>
      </c>
      <c r="H50" s="10"/>
    </row>
    <row r="51" ht="17.4" customHeight="1" spans="1:8">
      <c r="A51" s="10"/>
      <c r="B51" s="10">
        <v>17</v>
      </c>
      <c r="C51" s="10" t="s">
        <v>145</v>
      </c>
      <c r="D51" s="10">
        <v>3</v>
      </c>
      <c r="E51" s="10" t="s">
        <v>146</v>
      </c>
      <c r="F51" s="47">
        <f t="shared" si="0"/>
        <v>0.0833333333333333</v>
      </c>
      <c r="G51" s="10">
        <f t="shared" si="2"/>
        <v>28</v>
      </c>
      <c r="H51" s="10"/>
    </row>
    <row r="52" ht="17.4" customHeight="1" spans="1:8">
      <c r="A52" s="10"/>
      <c r="B52" s="10">
        <v>18</v>
      </c>
      <c r="C52" s="10" t="s">
        <v>147</v>
      </c>
      <c r="D52" s="10">
        <v>0</v>
      </c>
      <c r="E52" s="10" t="s">
        <v>148</v>
      </c>
      <c r="F52" s="47">
        <f t="shared" si="0"/>
        <v>0</v>
      </c>
      <c r="G52" s="10">
        <f t="shared" si="2"/>
        <v>1</v>
      </c>
      <c r="H52" s="10"/>
    </row>
    <row r="53" ht="17.4" customHeight="1" spans="1:8">
      <c r="A53" s="10"/>
      <c r="B53" s="10">
        <v>19</v>
      </c>
      <c r="C53" s="10" t="s">
        <v>149</v>
      </c>
      <c r="D53" s="10">
        <v>0</v>
      </c>
      <c r="E53" s="10" t="s">
        <v>148</v>
      </c>
      <c r="F53" s="47">
        <f t="shared" si="0"/>
        <v>0</v>
      </c>
      <c r="G53" s="10">
        <f t="shared" si="2"/>
        <v>1</v>
      </c>
      <c r="H53" s="10"/>
    </row>
    <row r="54" ht="17.4" customHeight="1" spans="1:8">
      <c r="A54" s="10"/>
      <c r="B54" s="10">
        <v>20</v>
      </c>
      <c r="C54" s="10" t="s">
        <v>150</v>
      </c>
      <c r="D54" s="10">
        <v>0</v>
      </c>
      <c r="E54" s="10" t="s">
        <v>146</v>
      </c>
      <c r="F54" s="47">
        <f t="shared" si="0"/>
        <v>0</v>
      </c>
      <c r="G54" s="10">
        <f t="shared" si="2"/>
        <v>1</v>
      </c>
      <c r="H54" s="10"/>
    </row>
    <row r="55" ht="17.4" customHeight="1" spans="1:8">
      <c r="A55" s="10"/>
      <c r="B55" s="10">
        <v>21</v>
      </c>
      <c r="C55" s="10" t="s">
        <v>151</v>
      </c>
      <c r="D55" s="10">
        <v>2</v>
      </c>
      <c r="E55" s="10">
        <v>43</v>
      </c>
      <c r="F55" s="47">
        <f t="shared" si="0"/>
        <v>0.0465116279069767</v>
      </c>
      <c r="G55" s="10">
        <f t="shared" si="2"/>
        <v>26</v>
      </c>
      <c r="H55" s="10"/>
    </row>
    <row r="56" ht="17.4" customHeight="1" spans="1:8">
      <c r="A56" s="10"/>
      <c r="B56" s="10">
        <v>22</v>
      </c>
      <c r="C56" s="10" t="s">
        <v>152</v>
      </c>
      <c r="D56" s="10">
        <v>1</v>
      </c>
      <c r="E56" s="10">
        <v>42</v>
      </c>
      <c r="F56" s="47">
        <f t="shared" si="0"/>
        <v>0.0238095238095238</v>
      </c>
      <c r="G56" s="10">
        <f t="shared" si="2"/>
        <v>19</v>
      </c>
      <c r="H56" s="10"/>
    </row>
    <row r="57" ht="17.4" customHeight="1" spans="1:8">
      <c r="A57" s="10"/>
      <c r="B57" s="10">
        <v>23</v>
      </c>
      <c r="C57" s="10" t="s">
        <v>153</v>
      </c>
      <c r="D57" s="10">
        <v>1</v>
      </c>
      <c r="E57" s="10">
        <v>43</v>
      </c>
      <c r="F57" s="47">
        <f t="shared" si="0"/>
        <v>0.0232558139534884</v>
      </c>
      <c r="G57" s="10">
        <f t="shared" si="2"/>
        <v>18</v>
      </c>
      <c r="H57" s="10"/>
    </row>
    <row r="58" ht="17.4" customHeight="1" spans="1:8">
      <c r="A58" s="10"/>
      <c r="B58" s="10">
        <v>24</v>
      </c>
      <c r="C58" s="10" t="s">
        <v>154</v>
      </c>
      <c r="D58" s="10">
        <v>0</v>
      </c>
      <c r="E58" s="10">
        <v>42</v>
      </c>
      <c r="F58" s="47">
        <f t="shared" si="0"/>
        <v>0</v>
      </c>
      <c r="G58" s="10">
        <f t="shared" si="2"/>
        <v>1</v>
      </c>
      <c r="H58" s="10"/>
    </row>
    <row r="59" ht="17.4" customHeight="1" spans="1:8">
      <c r="A59" s="10"/>
      <c r="B59" s="10">
        <v>25</v>
      </c>
      <c r="C59" s="10" t="s">
        <v>64</v>
      </c>
      <c r="D59" s="10">
        <v>2</v>
      </c>
      <c r="E59" s="10">
        <v>45</v>
      </c>
      <c r="F59" s="47">
        <f t="shared" si="0"/>
        <v>0.0444444444444444</v>
      </c>
      <c r="G59" s="10">
        <f t="shared" si="2"/>
        <v>24</v>
      </c>
      <c r="H59" s="10"/>
    </row>
    <row r="60" ht="17.4" customHeight="1" spans="1:8">
      <c r="A60" s="10"/>
      <c r="B60" s="10">
        <v>26</v>
      </c>
      <c r="C60" s="10" t="s">
        <v>61</v>
      </c>
      <c r="D60" s="10">
        <v>2</v>
      </c>
      <c r="E60" s="10">
        <v>45</v>
      </c>
      <c r="F60" s="47">
        <f t="shared" si="0"/>
        <v>0.0444444444444444</v>
      </c>
      <c r="G60" s="10">
        <f t="shared" si="2"/>
        <v>24</v>
      </c>
      <c r="H60" s="10"/>
    </row>
    <row r="61" ht="17.4" customHeight="1" spans="1:8">
      <c r="A61" s="10"/>
      <c r="B61" s="10">
        <v>27</v>
      </c>
      <c r="C61" s="10" t="s">
        <v>155</v>
      </c>
      <c r="D61" s="10">
        <v>5</v>
      </c>
      <c r="E61" s="10">
        <v>45</v>
      </c>
      <c r="F61" s="47">
        <f t="shared" si="0"/>
        <v>0.111111111111111</v>
      </c>
      <c r="G61" s="10">
        <f t="shared" si="2"/>
        <v>29</v>
      </c>
      <c r="H61" s="10"/>
    </row>
    <row r="62" ht="17.4" customHeight="1" spans="1:8">
      <c r="A62" s="10"/>
      <c r="B62" s="10">
        <v>28</v>
      </c>
      <c r="C62" s="10" t="s">
        <v>156</v>
      </c>
      <c r="D62" s="10">
        <v>0</v>
      </c>
      <c r="E62" s="10">
        <v>43</v>
      </c>
      <c r="F62" s="47">
        <f t="shared" si="0"/>
        <v>0</v>
      </c>
      <c r="G62" s="10">
        <f t="shared" si="2"/>
        <v>1</v>
      </c>
      <c r="H62" s="10"/>
    </row>
    <row r="63" ht="17.4" customHeight="1" spans="1:8">
      <c r="A63" s="10"/>
      <c r="B63" s="10">
        <v>29</v>
      </c>
      <c r="C63" s="10" t="s">
        <v>157</v>
      </c>
      <c r="D63" s="10">
        <v>1</v>
      </c>
      <c r="E63" s="10">
        <v>42</v>
      </c>
      <c r="F63" s="47">
        <f t="shared" si="0"/>
        <v>0.0238095238095238</v>
      </c>
      <c r="G63" s="10">
        <f t="shared" si="2"/>
        <v>19</v>
      </c>
      <c r="H63" s="10"/>
    </row>
    <row r="64" ht="17.4" customHeight="1" spans="1:8">
      <c r="A64" s="10"/>
      <c r="B64" s="10">
        <v>30</v>
      </c>
      <c r="C64" s="10" t="s">
        <v>158</v>
      </c>
      <c r="D64" s="10">
        <v>0</v>
      </c>
      <c r="E64" s="10">
        <v>40</v>
      </c>
      <c r="F64" s="47">
        <f t="shared" si="0"/>
        <v>0</v>
      </c>
      <c r="G64" s="10">
        <f t="shared" si="2"/>
        <v>1</v>
      </c>
      <c r="H64" s="10"/>
    </row>
    <row r="65" ht="17.4" customHeight="1" spans="1:8">
      <c r="A65" s="10"/>
      <c r="B65" s="10">
        <v>31</v>
      </c>
      <c r="C65" s="10" t="s">
        <v>159</v>
      </c>
      <c r="D65" s="10">
        <v>0</v>
      </c>
      <c r="E65" s="10">
        <v>39</v>
      </c>
      <c r="F65" s="47">
        <f t="shared" si="0"/>
        <v>0</v>
      </c>
      <c r="G65" s="10">
        <f t="shared" si="2"/>
        <v>1</v>
      </c>
      <c r="H65" s="10"/>
    </row>
    <row r="66" ht="17.4" customHeight="1" spans="1:8">
      <c r="A66" s="10"/>
      <c r="B66" s="10">
        <v>32</v>
      </c>
      <c r="C66" s="10" t="s">
        <v>160</v>
      </c>
      <c r="D66" s="10">
        <v>1</v>
      </c>
      <c r="E66" s="10">
        <v>39</v>
      </c>
      <c r="F66" s="47">
        <f t="shared" si="0"/>
        <v>0.0256410256410256</v>
      </c>
      <c r="G66" s="10">
        <f t="shared" si="2"/>
        <v>22</v>
      </c>
      <c r="H66" s="10"/>
    </row>
    <row r="67" ht="17.4" customHeight="1" spans="1:8">
      <c r="A67" s="10"/>
      <c r="B67" s="10">
        <v>33</v>
      </c>
      <c r="C67" s="10" t="s">
        <v>161</v>
      </c>
      <c r="D67" s="10">
        <v>0</v>
      </c>
      <c r="E67" s="10">
        <v>30</v>
      </c>
      <c r="F67" s="47">
        <f t="shared" ref="F67:F70" si="3">D67/E67</f>
        <v>0</v>
      </c>
      <c r="G67" s="10">
        <f t="shared" si="2"/>
        <v>1</v>
      </c>
      <c r="H67" s="10"/>
    </row>
    <row r="68" ht="17.4" customHeight="1" spans="1:8">
      <c r="A68" s="10"/>
      <c r="B68" s="10">
        <v>34</v>
      </c>
      <c r="C68" s="10" t="s">
        <v>162</v>
      </c>
      <c r="D68" s="10">
        <v>2</v>
      </c>
      <c r="E68" s="10">
        <v>30</v>
      </c>
      <c r="F68" s="47">
        <f t="shared" si="3"/>
        <v>0.0666666666666667</v>
      </c>
      <c r="G68" s="10">
        <f t="shared" si="2"/>
        <v>27</v>
      </c>
      <c r="H68" s="10"/>
    </row>
    <row r="69" ht="17.4" customHeight="1" spans="1:8">
      <c r="A69" s="10"/>
      <c r="B69" s="10">
        <v>35</v>
      </c>
      <c r="C69" s="10" t="s">
        <v>163</v>
      </c>
      <c r="D69" s="10">
        <v>7</v>
      </c>
      <c r="E69" s="10">
        <v>44</v>
      </c>
      <c r="F69" s="47">
        <f t="shared" si="3"/>
        <v>0.159090909090909</v>
      </c>
      <c r="G69" s="10">
        <f t="shared" si="2"/>
        <v>31</v>
      </c>
      <c r="H69" s="10"/>
    </row>
    <row r="70" ht="17.4" customHeight="1" spans="1:8">
      <c r="A70" s="10"/>
      <c r="B70" s="10">
        <v>36</v>
      </c>
      <c r="C70" s="10" t="s">
        <v>164</v>
      </c>
      <c r="D70" s="10">
        <v>5</v>
      </c>
      <c r="E70" s="10">
        <v>43</v>
      </c>
      <c r="F70" s="47">
        <f t="shared" si="3"/>
        <v>0.116279069767442</v>
      </c>
      <c r="G70" s="10">
        <f t="shared" si="2"/>
        <v>30</v>
      </c>
      <c r="H70" s="10"/>
    </row>
    <row r="71" ht="17.4" customHeight="1" spans="1:8">
      <c r="A71" s="10" t="s">
        <v>165</v>
      </c>
      <c r="B71" s="10">
        <v>1</v>
      </c>
      <c r="C71" s="10" t="s">
        <v>166</v>
      </c>
      <c r="D71" s="10">
        <v>0</v>
      </c>
      <c r="E71" s="10" t="s">
        <v>130</v>
      </c>
      <c r="F71" s="47">
        <f t="shared" ref="F71:F113" si="4">IFERROR(D71/E71,"")</f>
        <v>0</v>
      </c>
      <c r="G71" s="10">
        <f>IFERROR(RANK(F71,F$71:F$113,1),"")</f>
        <v>1</v>
      </c>
      <c r="H71" s="10"/>
    </row>
    <row r="72" ht="17.4" customHeight="1" spans="1:8">
      <c r="A72" s="10"/>
      <c r="B72" s="10">
        <v>2</v>
      </c>
      <c r="C72" s="10" t="s">
        <v>167</v>
      </c>
      <c r="D72" s="10">
        <v>0</v>
      </c>
      <c r="E72" s="10" t="s">
        <v>148</v>
      </c>
      <c r="F72" s="47">
        <f t="shared" si="4"/>
        <v>0</v>
      </c>
      <c r="G72" s="10">
        <f t="shared" ref="G72:G112" si="5">IFERROR(RANK(F72,F$71:F$113,1),"")</f>
        <v>1</v>
      </c>
      <c r="H72" s="10"/>
    </row>
    <row r="73" ht="17.4" customHeight="1" spans="1:8">
      <c r="A73" s="10"/>
      <c r="B73" s="10">
        <v>3</v>
      </c>
      <c r="C73" s="10" t="s">
        <v>168</v>
      </c>
      <c r="D73" s="10">
        <v>0</v>
      </c>
      <c r="E73" s="10" t="s">
        <v>169</v>
      </c>
      <c r="F73" s="47">
        <f t="shared" si="4"/>
        <v>0</v>
      </c>
      <c r="G73" s="10">
        <f t="shared" si="5"/>
        <v>1</v>
      </c>
      <c r="H73" s="10"/>
    </row>
    <row r="74" ht="17.4" customHeight="1" spans="1:8">
      <c r="A74" s="10"/>
      <c r="B74" s="10">
        <v>4</v>
      </c>
      <c r="C74" s="10" t="s">
        <v>170</v>
      </c>
      <c r="D74" s="10">
        <v>0</v>
      </c>
      <c r="E74" s="10" t="s">
        <v>128</v>
      </c>
      <c r="F74" s="47">
        <f t="shared" si="4"/>
        <v>0</v>
      </c>
      <c r="G74" s="10">
        <f t="shared" si="5"/>
        <v>1</v>
      </c>
      <c r="H74" s="10"/>
    </row>
    <row r="75" ht="17.4" customHeight="1" spans="1:8">
      <c r="A75" s="10"/>
      <c r="B75" s="10">
        <v>5</v>
      </c>
      <c r="C75" s="10" t="s">
        <v>171</v>
      </c>
      <c r="D75" s="10">
        <v>0</v>
      </c>
      <c r="E75" s="10" t="s">
        <v>172</v>
      </c>
      <c r="F75" s="47">
        <f t="shared" si="4"/>
        <v>0</v>
      </c>
      <c r="G75" s="10">
        <f t="shared" si="5"/>
        <v>1</v>
      </c>
      <c r="H75" s="10"/>
    </row>
    <row r="76" ht="17.4" customHeight="1" spans="1:8">
      <c r="A76" s="10"/>
      <c r="B76" s="10">
        <v>6</v>
      </c>
      <c r="C76" s="10" t="s">
        <v>173</v>
      </c>
      <c r="D76" s="10">
        <v>0</v>
      </c>
      <c r="E76" s="10" t="s">
        <v>174</v>
      </c>
      <c r="F76" s="47">
        <f t="shared" si="4"/>
        <v>0</v>
      </c>
      <c r="G76" s="10">
        <f t="shared" si="5"/>
        <v>1</v>
      </c>
      <c r="H76" s="10"/>
    </row>
    <row r="77" ht="17.4" customHeight="1" spans="1:8">
      <c r="A77" s="10"/>
      <c r="B77" s="10">
        <v>7</v>
      </c>
      <c r="C77" s="10" t="s">
        <v>175</v>
      </c>
      <c r="D77" s="10">
        <v>0</v>
      </c>
      <c r="E77" s="10" t="s">
        <v>176</v>
      </c>
      <c r="F77" s="47">
        <f t="shared" si="4"/>
        <v>0</v>
      </c>
      <c r="G77" s="10">
        <f t="shared" si="5"/>
        <v>1</v>
      </c>
      <c r="H77" s="10"/>
    </row>
    <row r="78" ht="17.4" customHeight="1" spans="1:8">
      <c r="A78" s="10"/>
      <c r="B78" s="10">
        <v>8</v>
      </c>
      <c r="C78" s="10" t="s">
        <v>177</v>
      </c>
      <c r="D78" s="10">
        <v>0</v>
      </c>
      <c r="E78" s="10" t="s">
        <v>124</v>
      </c>
      <c r="F78" s="47">
        <f t="shared" si="4"/>
        <v>0</v>
      </c>
      <c r="G78" s="10">
        <f t="shared" si="5"/>
        <v>1</v>
      </c>
      <c r="H78" s="10"/>
    </row>
    <row r="79" ht="17.4" customHeight="1" spans="1:8">
      <c r="A79" s="10"/>
      <c r="B79" s="10">
        <v>9</v>
      </c>
      <c r="C79" s="10" t="s">
        <v>178</v>
      </c>
      <c r="D79" s="10">
        <v>0</v>
      </c>
      <c r="E79" s="10" t="s">
        <v>179</v>
      </c>
      <c r="F79" s="47">
        <f t="shared" si="4"/>
        <v>0</v>
      </c>
      <c r="G79" s="10">
        <f t="shared" si="5"/>
        <v>1</v>
      </c>
      <c r="H79" s="10"/>
    </row>
    <row r="80" ht="17.4" customHeight="1" spans="1:8">
      <c r="A80" s="10"/>
      <c r="B80" s="10">
        <v>10</v>
      </c>
      <c r="C80" s="10" t="s">
        <v>180</v>
      </c>
      <c r="D80" s="10">
        <v>0</v>
      </c>
      <c r="E80" s="10" t="s">
        <v>174</v>
      </c>
      <c r="F80" s="47">
        <f t="shared" si="4"/>
        <v>0</v>
      </c>
      <c r="G80" s="10">
        <f t="shared" si="5"/>
        <v>1</v>
      </c>
      <c r="H80" s="10"/>
    </row>
    <row r="81" ht="17.4" customHeight="1" spans="1:8">
      <c r="A81" s="10"/>
      <c r="B81" s="10">
        <v>11</v>
      </c>
      <c r="C81" s="10" t="s">
        <v>181</v>
      </c>
      <c r="D81" s="10">
        <v>0</v>
      </c>
      <c r="E81" s="10" t="s">
        <v>182</v>
      </c>
      <c r="F81" s="47">
        <f t="shared" si="4"/>
        <v>0</v>
      </c>
      <c r="G81" s="10">
        <f t="shared" si="5"/>
        <v>1</v>
      </c>
      <c r="H81" s="10"/>
    </row>
    <row r="82" ht="17.4" customHeight="1" spans="1:8">
      <c r="A82" s="10"/>
      <c r="B82" s="10">
        <v>12</v>
      </c>
      <c r="C82" s="10" t="s">
        <v>183</v>
      </c>
      <c r="D82" s="10">
        <v>3</v>
      </c>
      <c r="E82" s="10" t="s">
        <v>184</v>
      </c>
      <c r="F82" s="47">
        <f t="shared" si="4"/>
        <v>0.09375</v>
      </c>
      <c r="G82" s="10">
        <f t="shared" si="5"/>
        <v>37</v>
      </c>
      <c r="H82" s="10"/>
    </row>
    <row r="83" ht="17.4" customHeight="1" spans="1:8">
      <c r="A83" s="10"/>
      <c r="B83" s="10">
        <v>13</v>
      </c>
      <c r="C83" s="10" t="s">
        <v>185</v>
      </c>
      <c r="D83" s="10">
        <v>1</v>
      </c>
      <c r="E83" s="10" t="s">
        <v>184</v>
      </c>
      <c r="F83" s="47">
        <f t="shared" si="4"/>
        <v>0.03125</v>
      </c>
      <c r="G83" s="10">
        <f t="shared" si="5"/>
        <v>31</v>
      </c>
      <c r="H83" s="10"/>
    </row>
    <row r="84" ht="17.4" customHeight="1" spans="1:8">
      <c r="A84" s="10"/>
      <c r="B84" s="10">
        <v>14</v>
      </c>
      <c r="C84" s="10" t="s">
        <v>186</v>
      </c>
      <c r="D84" s="10">
        <v>0</v>
      </c>
      <c r="E84" s="10" t="s">
        <v>187</v>
      </c>
      <c r="F84" s="47">
        <f t="shared" si="4"/>
        <v>0</v>
      </c>
      <c r="G84" s="10">
        <f t="shared" si="5"/>
        <v>1</v>
      </c>
      <c r="H84" s="10"/>
    </row>
    <row r="85" ht="17.4" customHeight="1" spans="1:8">
      <c r="A85" s="10"/>
      <c r="B85" s="10">
        <v>15</v>
      </c>
      <c r="C85" s="10" t="s">
        <v>188</v>
      </c>
      <c r="D85" s="10">
        <v>10</v>
      </c>
      <c r="E85" s="10" t="s">
        <v>189</v>
      </c>
      <c r="F85" s="47">
        <f t="shared" si="4"/>
        <v>0.24390243902439</v>
      </c>
      <c r="G85" s="10">
        <f t="shared" si="5"/>
        <v>41</v>
      </c>
      <c r="H85" s="10"/>
    </row>
    <row r="86" ht="17.4" customHeight="1" spans="1:8">
      <c r="A86" s="10"/>
      <c r="B86" s="10">
        <v>16</v>
      </c>
      <c r="C86" s="10" t="s">
        <v>190</v>
      </c>
      <c r="D86" s="10">
        <v>2</v>
      </c>
      <c r="E86" s="10" t="s">
        <v>148</v>
      </c>
      <c r="F86" s="47">
        <f t="shared" si="4"/>
        <v>0.0526315789473684</v>
      </c>
      <c r="G86" s="10">
        <f t="shared" si="5"/>
        <v>33</v>
      </c>
      <c r="H86" s="10"/>
    </row>
    <row r="87" ht="17.4" customHeight="1" spans="1:8">
      <c r="A87" s="10"/>
      <c r="B87" s="10">
        <v>17</v>
      </c>
      <c r="C87" s="10" t="s">
        <v>191</v>
      </c>
      <c r="D87" s="10">
        <v>0</v>
      </c>
      <c r="E87" s="10" t="s">
        <v>133</v>
      </c>
      <c r="F87" s="47">
        <f t="shared" si="4"/>
        <v>0</v>
      </c>
      <c r="G87" s="10">
        <f t="shared" si="5"/>
        <v>1</v>
      </c>
      <c r="H87" s="10"/>
    </row>
    <row r="88" ht="17.4" customHeight="1" spans="1:8">
      <c r="A88" s="10"/>
      <c r="B88" s="10">
        <v>18</v>
      </c>
      <c r="C88" s="10" t="s">
        <v>192</v>
      </c>
      <c r="D88" s="10">
        <v>0</v>
      </c>
      <c r="E88" s="10" t="s">
        <v>133</v>
      </c>
      <c r="F88" s="47">
        <f t="shared" si="4"/>
        <v>0</v>
      </c>
      <c r="G88" s="10">
        <f t="shared" si="5"/>
        <v>1</v>
      </c>
      <c r="H88" s="10"/>
    </row>
    <row r="89" ht="17.4" customHeight="1" spans="1:8">
      <c r="A89" s="10"/>
      <c r="B89" s="10">
        <v>19</v>
      </c>
      <c r="C89" s="10" t="s">
        <v>193</v>
      </c>
      <c r="D89" s="10">
        <v>1</v>
      </c>
      <c r="E89" s="10" t="s">
        <v>137</v>
      </c>
      <c r="F89" s="47">
        <f t="shared" si="4"/>
        <v>0.0227272727272727</v>
      </c>
      <c r="G89" s="10">
        <f t="shared" si="5"/>
        <v>27</v>
      </c>
      <c r="H89" s="10"/>
    </row>
    <row r="90" ht="17.4" customHeight="1" spans="1:8">
      <c r="A90" s="10"/>
      <c r="B90" s="10">
        <v>20</v>
      </c>
      <c r="C90" s="10" t="s">
        <v>194</v>
      </c>
      <c r="D90" s="10">
        <v>2</v>
      </c>
      <c r="E90" s="10" t="s">
        <v>195</v>
      </c>
      <c r="F90" s="47">
        <f t="shared" si="4"/>
        <v>0.0571428571428571</v>
      </c>
      <c r="G90" s="10">
        <f t="shared" si="5"/>
        <v>34</v>
      </c>
      <c r="H90" s="10"/>
    </row>
    <row r="91" ht="17.4" customHeight="1" spans="1:8">
      <c r="A91" s="10"/>
      <c r="B91" s="10">
        <v>21</v>
      </c>
      <c r="C91" s="10" t="s">
        <v>196</v>
      </c>
      <c r="D91" s="10">
        <v>3</v>
      </c>
      <c r="E91" s="10" t="s">
        <v>195</v>
      </c>
      <c r="F91" s="47">
        <f t="shared" si="4"/>
        <v>0.0857142857142857</v>
      </c>
      <c r="G91" s="10">
        <f t="shared" si="5"/>
        <v>35</v>
      </c>
      <c r="H91" s="10"/>
    </row>
    <row r="92" ht="17.4" customHeight="1" spans="1:8">
      <c r="A92" s="10"/>
      <c r="B92" s="10">
        <v>22</v>
      </c>
      <c r="C92" s="10" t="s">
        <v>197</v>
      </c>
      <c r="D92" s="10">
        <v>0</v>
      </c>
      <c r="E92" s="10" t="s">
        <v>184</v>
      </c>
      <c r="F92" s="47">
        <f t="shared" si="4"/>
        <v>0</v>
      </c>
      <c r="G92" s="10">
        <f t="shared" si="5"/>
        <v>1</v>
      </c>
      <c r="H92" s="10"/>
    </row>
    <row r="93" ht="17.4" customHeight="1" spans="1:8">
      <c r="A93" s="10"/>
      <c r="B93" s="10">
        <v>23</v>
      </c>
      <c r="C93" s="10" t="s">
        <v>198</v>
      </c>
      <c r="D93" s="10">
        <v>0</v>
      </c>
      <c r="E93" s="10" t="s">
        <v>184</v>
      </c>
      <c r="F93" s="47">
        <f t="shared" si="4"/>
        <v>0</v>
      </c>
      <c r="G93" s="10">
        <f t="shared" si="5"/>
        <v>1</v>
      </c>
      <c r="H93" s="10"/>
    </row>
    <row r="94" ht="17.4" customHeight="1" spans="1:8">
      <c r="A94" s="10"/>
      <c r="B94" s="10">
        <v>24</v>
      </c>
      <c r="C94" s="10" t="s">
        <v>199</v>
      </c>
      <c r="D94" s="10">
        <v>0</v>
      </c>
      <c r="E94" s="10" t="s">
        <v>172</v>
      </c>
      <c r="F94" s="47">
        <f t="shared" si="4"/>
        <v>0</v>
      </c>
      <c r="G94" s="10">
        <f t="shared" si="5"/>
        <v>1</v>
      </c>
      <c r="H94" s="10"/>
    </row>
    <row r="95" ht="17.4" customHeight="1" spans="1:8">
      <c r="A95" s="10"/>
      <c r="B95" s="10">
        <v>25</v>
      </c>
      <c r="C95" s="10" t="s">
        <v>200</v>
      </c>
      <c r="D95" s="10">
        <v>1</v>
      </c>
      <c r="E95" s="10" t="s">
        <v>189</v>
      </c>
      <c r="F95" s="47">
        <f t="shared" si="4"/>
        <v>0.024390243902439</v>
      </c>
      <c r="G95" s="10">
        <f t="shared" si="5"/>
        <v>29</v>
      </c>
      <c r="H95" s="10"/>
    </row>
    <row r="96" ht="17.4" customHeight="1" spans="1:8">
      <c r="A96" s="10"/>
      <c r="B96" s="10">
        <v>26</v>
      </c>
      <c r="C96" s="10" t="s">
        <v>201</v>
      </c>
      <c r="D96" s="10">
        <v>2</v>
      </c>
      <c r="E96" s="10" t="s">
        <v>189</v>
      </c>
      <c r="F96" s="47">
        <f t="shared" si="4"/>
        <v>0.0487804878048781</v>
      </c>
      <c r="G96" s="10">
        <f t="shared" si="5"/>
        <v>32</v>
      </c>
      <c r="H96" s="10"/>
    </row>
    <row r="97" ht="17.4" customHeight="1" spans="1:8">
      <c r="A97" s="10"/>
      <c r="B97" s="10">
        <v>27</v>
      </c>
      <c r="C97" s="10" t="s">
        <v>202</v>
      </c>
      <c r="D97" s="10">
        <v>1</v>
      </c>
      <c r="E97" s="10" t="s">
        <v>139</v>
      </c>
      <c r="F97" s="47">
        <f t="shared" si="4"/>
        <v>0.0232558139534884</v>
      </c>
      <c r="G97" s="10">
        <f t="shared" si="5"/>
        <v>28</v>
      </c>
      <c r="H97" s="10"/>
    </row>
    <row r="98" ht="17.4" customHeight="1" spans="1:8">
      <c r="A98" s="10"/>
      <c r="B98" s="10">
        <v>28</v>
      </c>
      <c r="C98" s="10" t="s">
        <v>203</v>
      </c>
      <c r="D98" s="10">
        <v>6</v>
      </c>
      <c r="E98" s="10" t="s">
        <v>133</v>
      </c>
      <c r="F98" s="47">
        <f t="shared" si="4"/>
        <v>0.15</v>
      </c>
      <c r="G98" s="10">
        <f t="shared" si="5"/>
        <v>39</v>
      </c>
      <c r="H98" s="10"/>
    </row>
    <row r="99" ht="17.4" customHeight="1" spans="1:8">
      <c r="A99" s="10"/>
      <c r="B99" s="10">
        <v>29</v>
      </c>
      <c r="C99" s="10" t="s">
        <v>204</v>
      </c>
      <c r="D99" s="10">
        <v>0</v>
      </c>
      <c r="E99" s="10" t="s">
        <v>140</v>
      </c>
      <c r="F99" s="47">
        <f t="shared" si="4"/>
        <v>0</v>
      </c>
      <c r="G99" s="10">
        <f t="shared" si="5"/>
        <v>1</v>
      </c>
      <c r="H99" s="10"/>
    </row>
    <row r="100" ht="17.4" customHeight="1" spans="1:8">
      <c r="A100" s="10"/>
      <c r="B100" s="10">
        <v>30</v>
      </c>
      <c r="C100" s="10" t="s">
        <v>205</v>
      </c>
      <c r="D100" s="10">
        <v>0</v>
      </c>
      <c r="E100" s="10" t="s">
        <v>174</v>
      </c>
      <c r="F100" s="47">
        <f t="shared" si="4"/>
        <v>0</v>
      </c>
      <c r="G100" s="10">
        <f t="shared" si="5"/>
        <v>1</v>
      </c>
      <c r="H100" s="10"/>
    </row>
    <row r="101" ht="17.4" customHeight="1" spans="1:8">
      <c r="A101" s="10"/>
      <c r="B101" s="10">
        <v>31</v>
      </c>
      <c r="C101" s="10" t="s">
        <v>206</v>
      </c>
      <c r="D101" s="10">
        <v>3</v>
      </c>
      <c r="E101" s="10" t="s">
        <v>195</v>
      </c>
      <c r="F101" s="47">
        <f t="shared" si="4"/>
        <v>0.0857142857142857</v>
      </c>
      <c r="G101" s="10">
        <f t="shared" si="5"/>
        <v>35</v>
      </c>
      <c r="H101" s="10"/>
    </row>
    <row r="102" ht="17.4" customHeight="1" spans="1:8">
      <c r="A102" s="10"/>
      <c r="B102" s="10">
        <v>32</v>
      </c>
      <c r="C102" s="10" t="s">
        <v>207</v>
      </c>
      <c r="D102" s="10">
        <v>0</v>
      </c>
      <c r="E102" s="10" t="s">
        <v>195</v>
      </c>
      <c r="F102" s="47">
        <f t="shared" si="4"/>
        <v>0</v>
      </c>
      <c r="G102" s="10">
        <f t="shared" si="5"/>
        <v>1</v>
      </c>
      <c r="H102" s="10"/>
    </row>
    <row r="103" ht="17.4" customHeight="1" spans="1:8">
      <c r="A103" s="10"/>
      <c r="B103" s="10">
        <v>33</v>
      </c>
      <c r="C103" s="10" t="s">
        <v>208</v>
      </c>
      <c r="D103" s="10">
        <v>1</v>
      </c>
      <c r="E103" s="10">
        <v>34</v>
      </c>
      <c r="F103" s="47">
        <f t="shared" si="4"/>
        <v>0.0294117647058824</v>
      </c>
      <c r="G103" s="10">
        <f t="shared" si="5"/>
        <v>30</v>
      </c>
      <c r="H103" s="10"/>
    </row>
    <row r="104" ht="17.4" customHeight="1" spans="1:8">
      <c r="A104" s="10"/>
      <c r="B104" s="10">
        <v>34</v>
      </c>
      <c r="C104" s="10" t="s">
        <v>209</v>
      </c>
      <c r="D104" s="10">
        <v>14</v>
      </c>
      <c r="E104" s="10">
        <v>33</v>
      </c>
      <c r="F104" s="47">
        <f t="shared" si="4"/>
        <v>0.424242424242424</v>
      </c>
      <c r="G104" s="10">
        <f t="shared" si="5"/>
        <v>43</v>
      </c>
      <c r="H104" s="10"/>
    </row>
    <row r="105" ht="17.4" customHeight="1" spans="1:8">
      <c r="A105" s="10"/>
      <c r="B105" s="10">
        <v>35</v>
      </c>
      <c r="C105" s="10" t="s">
        <v>210</v>
      </c>
      <c r="D105" s="10">
        <v>0</v>
      </c>
      <c r="E105" s="10">
        <v>45</v>
      </c>
      <c r="F105" s="47">
        <f t="shared" si="4"/>
        <v>0</v>
      </c>
      <c r="G105" s="10">
        <f t="shared" si="5"/>
        <v>1</v>
      </c>
      <c r="H105" s="10"/>
    </row>
    <row r="106" ht="17.4" customHeight="1" spans="1:8">
      <c r="A106" s="10"/>
      <c r="B106" s="10">
        <v>36</v>
      </c>
      <c r="C106" s="10" t="s">
        <v>211</v>
      </c>
      <c r="D106" s="10">
        <v>1</v>
      </c>
      <c r="E106" s="10">
        <v>45</v>
      </c>
      <c r="F106" s="47">
        <f t="shared" si="4"/>
        <v>0.0222222222222222</v>
      </c>
      <c r="G106" s="10">
        <f t="shared" si="5"/>
        <v>25</v>
      </c>
      <c r="H106" s="10"/>
    </row>
    <row r="107" ht="17.4" customHeight="1" spans="1:8">
      <c r="A107" s="10"/>
      <c r="B107" s="10">
        <v>37</v>
      </c>
      <c r="C107" s="10" t="s">
        <v>212</v>
      </c>
      <c r="D107" s="10">
        <v>11</v>
      </c>
      <c r="E107" s="10">
        <v>40</v>
      </c>
      <c r="F107" s="47">
        <f t="shared" si="4"/>
        <v>0.275</v>
      </c>
      <c r="G107" s="10">
        <f t="shared" si="5"/>
        <v>42</v>
      </c>
      <c r="H107" s="10"/>
    </row>
    <row r="108" ht="17.4" customHeight="1" spans="1:8">
      <c r="A108" s="10"/>
      <c r="B108" s="10">
        <v>38</v>
      </c>
      <c r="C108" s="10" t="s">
        <v>213</v>
      </c>
      <c r="D108" s="10">
        <v>1</v>
      </c>
      <c r="E108" s="10">
        <v>50</v>
      </c>
      <c r="F108" s="47">
        <f t="shared" si="4"/>
        <v>0.02</v>
      </c>
      <c r="G108" s="10">
        <f t="shared" si="5"/>
        <v>24</v>
      </c>
      <c r="H108" s="10"/>
    </row>
    <row r="109" ht="17.4" customHeight="1" spans="1:8">
      <c r="A109" s="10"/>
      <c r="B109" s="10">
        <v>39</v>
      </c>
      <c r="C109" s="10" t="s">
        <v>214</v>
      </c>
      <c r="D109" s="10">
        <v>0</v>
      </c>
      <c r="E109" s="10">
        <v>45</v>
      </c>
      <c r="F109" s="47">
        <f t="shared" si="4"/>
        <v>0</v>
      </c>
      <c r="G109" s="10">
        <f t="shared" si="5"/>
        <v>1</v>
      </c>
      <c r="H109" s="10"/>
    </row>
    <row r="110" ht="17.4" customHeight="1" spans="1:8">
      <c r="A110" s="10"/>
      <c r="B110" s="10">
        <v>40</v>
      </c>
      <c r="C110" s="10" t="s">
        <v>215</v>
      </c>
      <c r="D110" s="10">
        <v>7</v>
      </c>
      <c r="E110" s="10">
        <v>45</v>
      </c>
      <c r="F110" s="47">
        <f t="shared" si="4"/>
        <v>0.155555555555556</v>
      </c>
      <c r="G110" s="10">
        <f t="shared" si="5"/>
        <v>40</v>
      </c>
      <c r="H110" s="10"/>
    </row>
    <row r="111" ht="17.4" customHeight="1" spans="1:8">
      <c r="A111" s="10"/>
      <c r="B111" s="10">
        <v>41</v>
      </c>
      <c r="C111" s="10" t="s">
        <v>216</v>
      </c>
      <c r="D111" s="10">
        <v>6</v>
      </c>
      <c r="E111" s="10">
        <v>45</v>
      </c>
      <c r="F111" s="47">
        <f t="shared" si="4"/>
        <v>0.133333333333333</v>
      </c>
      <c r="G111" s="10">
        <f t="shared" si="5"/>
        <v>38</v>
      </c>
      <c r="H111" s="10"/>
    </row>
    <row r="112" ht="17.4" customHeight="1" spans="1:8">
      <c r="A112" s="10"/>
      <c r="B112" s="10">
        <v>42</v>
      </c>
      <c r="C112" s="10">
        <v>20233032</v>
      </c>
      <c r="D112" s="10">
        <v>1</v>
      </c>
      <c r="E112" s="10">
        <v>45</v>
      </c>
      <c r="F112" s="47">
        <f t="shared" si="4"/>
        <v>0.0222222222222222</v>
      </c>
      <c r="G112" s="10">
        <f t="shared" si="5"/>
        <v>25</v>
      </c>
      <c r="H112" s="10"/>
    </row>
    <row r="113" ht="17.4" customHeight="1" spans="1:8">
      <c r="A113" s="10"/>
      <c r="B113" s="10">
        <v>43</v>
      </c>
      <c r="C113" s="10">
        <v>20233033</v>
      </c>
      <c r="D113" s="10">
        <v>0</v>
      </c>
      <c r="E113" s="10">
        <v>45</v>
      </c>
      <c r="F113" s="47">
        <f t="shared" si="4"/>
        <v>0</v>
      </c>
      <c r="G113" s="10"/>
      <c r="H113" s="10"/>
    </row>
    <row r="114" ht="17.4" customHeight="1" spans="1:8">
      <c r="A114" s="10" t="s">
        <v>5</v>
      </c>
      <c r="B114" s="10">
        <v>1</v>
      </c>
      <c r="C114" s="10" t="s">
        <v>217</v>
      </c>
      <c r="D114" s="10">
        <v>0</v>
      </c>
      <c r="E114" s="10">
        <v>40</v>
      </c>
      <c r="F114" s="48">
        <f t="shared" ref="F114:F154" si="6">D114/E114</f>
        <v>0</v>
      </c>
      <c r="G114" s="10">
        <f>_xlfn.RANK.EQ(F144,F114:F153,1)</f>
        <v>1</v>
      </c>
      <c r="H114" s="10"/>
    </row>
    <row r="115" ht="17.4" customHeight="1" spans="1:8">
      <c r="A115" s="10"/>
      <c r="B115" s="10">
        <v>2</v>
      </c>
      <c r="C115" s="10" t="s">
        <v>218</v>
      </c>
      <c r="D115" s="10">
        <v>0</v>
      </c>
      <c r="E115" s="10">
        <v>38</v>
      </c>
      <c r="F115" s="48">
        <f t="shared" si="6"/>
        <v>0</v>
      </c>
      <c r="G115" s="10">
        <f t="shared" ref="G115:G153" si="7">_xlfn.RANK.EQ(F145,F115:F154,1)</f>
        <v>1</v>
      </c>
      <c r="H115" s="10"/>
    </row>
    <row r="116" ht="17.4" customHeight="1" spans="1:8">
      <c r="A116" s="10"/>
      <c r="B116" s="10">
        <v>3</v>
      </c>
      <c r="C116" s="10" t="s">
        <v>219</v>
      </c>
      <c r="D116" s="10">
        <v>0</v>
      </c>
      <c r="E116" s="10">
        <v>35</v>
      </c>
      <c r="F116" s="48">
        <f t="shared" si="6"/>
        <v>0</v>
      </c>
      <c r="G116" s="10">
        <f t="shared" si="7"/>
        <v>1</v>
      </c>
      <c r="H116" s="10"/>
    </row>
    <row r="117" ht="17.4" customHeight="1" spans="1:8">
      <c r="A117" s="10"/>
      <c r="B117" s="10">
        <v>4</v>
      </c>
      <c r="C117" s="10" t="s">
        <v>220</v>
      </c>
      <c r="D117" s="10">
        <v>0</v>
      </c>
      <c r="E117" s="10">
        <v>34</v>
      </c>
      <c r="F117" s="48">
        <f t="shared" si="6"/>
        <v>0</v>
      </c>
      <c r="G117" s="10">
        <f t="shared" si="7"/>
        <v>1</v>
      </c>
      <c r="H117" s="10"/>
    </row>
    <row r="118" ht="17.4" customHeight="1" spans="1:8">
      <c r="A118" s="10"/>
      <c r="B118" s="10">
        <v>5</v>
      </c>
      <c r="C118" s="10" t="s">
        <v>221</v>
      </c>
      <c r="D118" s="10">
        <v>0</v>
      </c>
      <c r="E118" s="10">
        <v>55</v>
      </c>
      <c r="F118" s="48">
        <f t="shared" si="6"/>
        <v>0</v>
      </c>
      <c r="G118" s="10">
        <f t="shared" si="7"/>
        <v>1</v>
      </c>
      <c r="H118" s="10"/>
    </row>
    <row r="119" ht="17.4" customHeight="1" spans="1:8">
      <c r="A119" s="10"/>
      <c r="B119" s="10">
        <v>6</v>
      </c>
      <c r="C119" s="10" t="s">
        <v>222</v>
      </c>
      <c r="D119" s="10">
        <v>0</v>
      </c>
      <c r="E119" s="10">
        <v>37</v>
      </c>
      <c r="F119" s="48">
        <f t="shared" si="6"/>
        <v>0</v>
      </c>
      <c r="G119" s="10">
        <f t="shared" si="7"/>
        <v>1</v>
      </c>
      <c r="H119" s="10"/>
    </row>
    <row r="120" ht="17.4" customHeight="1" spans="1:8">
      <c r="A120" s="10"/>
      <c r="B120" s="10">
        <v>7</v>
      </c>
      <c r="C120" s="10" t="s">
        <v>223</v>
      </c>
      <c r="D120" s="10">
        <v>0</v>
      </c>
      <c r="E120" s="10">
        <v>33</v>
      </c>
      <c r="F120" s="48">
        <f t="shared" si="6"/>
        <v>0</v>
      </c>
      <c r="G120" s="10">
        <f t="shared" si="7"/>
        <v>38</v>
      </c>
      <c r="H120" s="10"/>
    </row>
    <row r="121" ht="17.4" customHeight="1" spans="1:8">
      <c r="A121" s="10"/>
      <c r="B121" s="10">
        <v>8</v>
      </c>
      <c r="C121" s="10" t="s">
        <v>224</v>
      </c>
      <c r="D121" s="10">
        <v>0</v>
      </c>
      <c r="E121" s="10">
        <v>30</v>
      </c>
      <c r="F121" s="48">
        <f t="shared" si="6"/>
        <v>0</v>
      </c>
      <c r="G121" s="10">
        <f t="shared" si="7"/>
        <v>37</v>
      </c>
      <c r="H121" s="10"/>
    </row>
    <row r="122" ht="17.4" customHeight="1" spans="1:8">
      <c r="A122" s="10"/>
      <c r="B122" s="10">
        <v>9</v>
      </c>
      <c r="C122" s="10" t="s">
        <v>225</v>
      </c>
      <c r="D122" s="10">
        <v>0</v>
      </c>
      <c r="E122" s="10">
        <v>33</v>
      </c>
      <c r="F122" s="48">
        <f t="shared" si="6"/>
        <v>0</v>
      </c>
      <c r="G122" s="10">
        <f t="shared" si="7"/>
        <v>39</v>
      </c>
      <c r="H122" s="10"/>
    </row>
    <row r="123" ht="17.4" customHeight="1" spans="1:8">
      <c r="A123" s="10"/>
      <c r="B123" s="10">
        <v>10</v>
      </c>
      <c r="C123" s="10" t="s">
        <v>226</v>
      </c>
      <c r="D123" s="10">
        <v>0</v>
      </c>
      <c r="E123" s="10">
        <v>28</v>
      </c>
      <c r="F123" s="48">
        <f t="shared" si="6"/>
        <v>0</v>
      </c>
      <c r="G123" s="10">
        <f t="shared" si="7"/>
        <v>1</v>
      </c>
      <c r="H123" s="10"/>
    </row>
    <row r="124" ht="17.4" customHeight="1" spans="1:8">
      <c r="A124" s="10"/>
      <c r="B124" s="10">
        <v>11</v>
      </c>
      <c r="C124" s="10" t="s">
        <v>227</v>
      </c>
      <c r="D124" s="10">
        <v>26</v>
      </c>
      <c r="E124" s="49">
        <v>31</v>
      </c>
      <c r="F124" s="48">
        <f t="shared" si="6"/>
        <v>0.838709677419355</v>
      </c>
      <c r="G124" s="10">
        <f t="shared" si="7"/>
        <v>1</v>
      </c>
      <c r="H124" s="10"/>
    </row>
    <row r="125" ht="17.4" customHeight="1" spans="1:8">
      <c r="A125" s="10"/>
      <c r="B125" s="10">
        <v>12</v>
      </c>
      <c r="C125" s="10" t="s">
        <v>228</v>
      </c>
      <c r="D125" s="10">
        <v>0</v>
      </c>
      <c r="E125" s="49">
        <v>36</v>
      </c>
      <c r="F125" s="48">
        <f t="shared" si="6"/>
        <v>0</v>
      </c>
      <c r="G125" s="10">
        <f t="shared" si="7"/>
        <v>1</v>
      </c>
      <c r="H125" s="10"/>
    </row>
    <row r="126" ht="17.4" customHeight="1" spans="1:8">
      <c r="A126" s="10"/>
      <c r="B126" s="10">
        <v>13</v>
      </c>
      <c r="C126" s="10" t="s">
        <v>229</v>
      </c>
      <c r="D126" s="10">
        <v>0</v>
      </c>
      <c r="E126" s="49">
        <v>37</v>
      </c>
      <c r="F126" s="48">
        <f t="shared" si="6"/>
        <v>0</v>
      </c>
      <c r="G126" s="10">
        <f t="shared" si="7"/>
        <v>1</v>
      </c>
      <c r="H126" s="10"/>
    </row>
    <row r="127" ht="17.4" customHeight="1" spans="1:8">
      <c r="A127" s="10"/>
      <c r="B127" s="10">
        <v>14</v>
      </c>
      <c r="C127" s="10" t="s">
        <v>230</v>
      </c>
      <c r="D127" s="10">
        <v>1</v>
      </c>
      <c r="E127" s="49">
        <v>37</v>
      </c>
      <c r="F127" s="48">
        <f t="shared" si="6"/>
        <v>0.027027027027027</v>
      </c>
      <c r="G127" s="10">
        <f t="shared" si="7"/>
        <v>1</v>
      </c>
      <c r="H127" s="10"/>
    </row>
    <row r="128" ht="17.4" customHeight="1" spans="1:8">
      <c r="A128" s="10"/>
      <c r="B128" s="10">
        <v>15</v>
      </c>
      <c r="C128" s="10" t="s">
        <v>231</v>
      </c>
      <c r="D128" s="10">
        <v>0</v>
      </c>
      <c r="E128" s="10">
        <v>36</v>
      </c>
      <c r="F128" s="48">
        <f t="shared" si="6"/>
        <v>0</v>
      </c>
      <c r="G128" s="10">
        <f t="shared" si="7"/>
        <v>1</v>
      </c>
      <c r="H128" s="10"/>
    </row>
    <row r="129" ht="17.4" customHeight="1" spans="1:8">
      <c r="A129" s="10"/>
      <c r="B129" s="10">
        <v>16</v>
      </c>
      <c r="C129" s="10" t="s">
        <v>232</v>
      </c>
      <c r="D129" s="10">
        <v>0</v>
      </c>
      <c r="E129" s="10">
        <v>29</v>
      </c>
      <c r="F129" s="48">
        <f t="shared" si="6"/>
        <v>0</v>
      </c>
      <c r="G129" s="10">
        <f t="shared" si="7"/>
        <v>1</v>
      </c>
      <c r="H129" s="10"/>
    </row>
    <row r="130" ht="17.4" customHeight="1" spans="1:8">
      <c r="A130" s="10"/>
      <c r="B130" s="10">
        <v>17</v>
      </c>
      <c r="C130" s="10" t="s">
        <v>233</v>
      </c>
      <c r="D130" s="10">
        <v>0</v>
      </c>
      <c r="E130" s="10">
        <v>35</v>
      </c>
      <c r="F130" s="48">
        <f t="shared" si="6"/>
        <v>0</v>
      </c>
      <c r="G130" s="10">
        <f t="shared" si="7"/>
        <v>1</v>
      </c>
      <c r="H130" s="10"/>
    </row>
    <row r="131" ht="17.4" customHeight="1" spans="1:8">
      <c r="A131" s="10"/>
      <c r="B131" s="10">
        <v>18</v>
      </c>
      <c r="C131" s="10" t="s">
        <v>234</v>
      </c>
      <c r="D131" s="10">
        <v>0</v>
      </c>
      <c r="E131" s="10">
        <v>10</v>
      </c>
      <c r="F131" s="48">
        <f t="shared" si="6"/>
        <v>0</v>
      </c>
      <c r="G131" s="10">
        <f t="shared" si="7"/>
        <v>1</v>
      </c>
      <c r="H131" s="10"/>
    </row>
    <row r="132" ht="17.4" customHeight="1" spans="1:8">
      <c r="A132" s="10"/>
      <c r="B132" s="10">
        <v>19</v>
      </c>
      <c r="C132" s="10" t="s">
        <v>235</v>
      </c>
      <c r="D132" s="10">
        <v>0</v>
      </c>
      <c r="E132" s="10">
        <v>10</v>
      </c>
      <c r="F132" s="48">
        <f t="shared" si="6"/>
        <v>0</v>
      </c>
      <c r="G132" s="10">
        <f t="shared" si="7"/>
        <v>1</v>
      </c>
      <c r="H132" s="10"/>
    </row>
    <row r="133" ht="17.4" customHeight="1" spans="1:8">
      <c r="A133" s="10"/>
      <c r="B133" s="10">
        <v>20</v>
      </c>
      <c r="C133" s="10" t="s">
        <v>236</v>
      </c>
      <c r="D133" s="10">
        <v>0</v>
      </c>
      <c r="E133" s="10">
        <v>9</v>
      </c>
      <c r="F133" s="48">
        <f t="shared" si="6"/>
        <v>0</v>
      </c>
      <c r="G133" s="10">
        <f t="shared" si="7"/>
        <v>1</v>
      </c>
      <c r="H133" s="10"/>
    </row>
    <row r="134" ht="17.4" customHeight="1" spans="1:8">
      <c r="A134" s="10"/>
      <c r="B134" s="10">
        <v>21</v>
      </c>
      <c r="C134" s="10" t="s">
        <v>237</v>
      </c>
      <c r="D134" s="10">
        <v>0</v>
      </c>
      <c r="E134" s="10">
        <v>37</v>
      </c>
      <c r="F134" s="48">
        <f t="shared" si="6"/>
        <v>0</v>
      </c>
      <c r="G134" s="10">
        <f t="shared" si="7"/>
        <v>1</v>
      </c>
      <c r="H134" s="10"/>
    </row>
    <row r="135" ht="17.4" customHeight="1" spans="1:8">
      <c r="A135" s="10"/>
      <c r="B135" s="10">
        <v>22</v>
      </c>
      <c r="C135" s="10" t="s">
        <v>238</v>
      </c>
      <c r="D135" s="10">
        <v>0</v>
      </c>
      <c r="E135" s="10">
        <v>38</v>
      </c>
      <c r="F135" s="48">
        <f t="shared" si="6"/>
        <v>0</v>
      </c>
      <c r="G135" s="10">
        <f t="shared" si="7"/>
        <v>37</v>
      </c>
      <c r="H135" s="10"/>
    </row>
    <row r="136" ht="17.4" customHeight="1" spans="1:8">
      <c r="A136" s="10"/>
      <c r="B136" s="10">
        <v>23</v>
      </c>
      <c r="C136" s="10" t="s">
        <v>239</v>
      </c>
      <c r="D136" s="10">
        <v>0</v>
      </c>
      <c r="E136" s="10">
        <v>29</v>
      </c>
      <c r="F136" s="48">
        <f t="shared" si="6"/>
        <v>0</v>
      </c>
      <c r="G136" s="10">
        <f t="shared" si="7"/>
        <v>40</v>
      </c>
      <c r="H136" s="10"/>
    </row>
    <row r="137" ht="17.4" customHeight="1" spans="1:8">
      <c r="A137" s="10"/>
      <c r="B137" s="10">
        <v>24</v>
      </c>
      <c r="C137" s="10" t="s">
        <v>240</v>
      </c>
      <c r="D137" s="10">
        <v>0</v>
      </c>
      <c r="E137" s="10">
        <v>37</v>
      </c>
      <c r="F137" s="48">
        <f t="shared" si="6"/>
        <v>0</v>
      </c>
      <c r="G137" s="10">
        <f t="shared" si="7"/>
        <v>1</v>
      </c>
      <c r="H137" s="10"/>
    </row>
    <row r="138" ht="17.4" customHeight="1" spans="1:8">
      <c r="A138" s="10"/>
      <c r="B138" s="10">
        <v>25</v>
      </c>
      <c r="C138" s="10" t="s">
        <v>241</v>
      </c>
      <c r="D138" s="10">
        <v>0</v>
      </c>
      <c r="E138" s="10">
        <v>36</v>
      </c>
      <c r="F138" s="48">
        <f t="shared" si="6"/>
        <v>0</v>
      </c>
      <c r="G138" s="10">
        <f t="shared" si="7"/>
        <v>32</v>
      </c>
      <c r="H138" s="10"/>
    </row>
    <row r="139" ht="17.4" customHeight="1" spans="1:8">
      <c r="A139" s="10"/>
      <c r="B139" s="10">
        <v>26</v>
      </c>
      <c r="C139" s="10" t="s">
        <v>242</v>
      </c>
      <c r="D139" s="10">
        <v>0</v>
      </c>
      <c r="E139" s="10">
        <v>29</v>
      </c>
      <c r="F139" s="48">
        <f t="shared" si="6"/>
        <v>0</v>
      </c>
      <c r="G139" s="10">
        <f t="shared" si="7"/>
        <v>35</v>
      </c>
      <c r="H139" s="10"/>
    </row>
    <row r="140" ht="17.4" customHeight="1" spans="1:8">
      <c r="A140" s="10"/>
      <c r="B140" s="10">
        <v>27</v>
      </c>
      <c r="C140" s="10" t="s">
        <v>243</v>
      </c>
      <c r="D140" s="10">
        <v>0</v>
      </c>
      <c r="E140" s="10">
        <v>34</v>
      </c>
      <c r="F140" s="48">
        <f t="shared" si="6"/>
        <v>0</v>
      </c>
      <c r="G140" s="10">
        <f t="shared" si="7"/>
        <v>1</v>
      </c>
      <c r="H140" s="10"/>
    </row>
    <row r="141" ht="17.4" customHeight="1" spans="1:8">
      <c r="A141" s="10"/>
      <c r="B141" s="10">
        <v>28</v>
      </c>
      <c r="C141" s="10" t="s">
        <v>244</v>
      </c>
      <c r="D141" s="10">
        <v>0</v>
      </c>
      <c r="E141" s="10">
        <v>42</v>
      </c>
      <c r="F141" s="48">
        <f t="shared" si="6"/>
        <v>0</v>
      </c>
      <c r="G141" s="10">
        <f t="shared" si="7"/>
        <v>27</v>
      </c>
      <c r="H141" s="10"/>
    </row>
    <row r="142" ht="17.4" customHeight="1" spans="1:8">
      <c r="A142" s="10"/>
      <c r="B142" s="10">
        <v>29</v>
      </c>
      <c r="C142" s="10" t="s">
        <v>245</v>
      </c>
      <c r="D142" s="10">
        <v>0</v>
      </c>
      <c r="E142" s="10">
        <v>42</v>
      </c>
      <c r="F142" s="48">
        <f t="shared" si="6"/>
        <v>0</v>
      </c>
      <c r="G142" s="10">
        <f t="shared" si="7"/>
        <v>1</v>
      </c>
      <c r="H142" s="10"/>
    </row>
    <row r="143" ht="17.4" customHeight="1" spans="1:8">
      <c r="A143" s="10"/>
      <c r="B143" s="10">
        <v>30</v>
      </c>
      <c r="C143" s="10" t="s">
        <v>246</v>
      </c>
      <c r="D143" s="10">
        <v>0</v>
      </c>
      <c r="E143" s="10">
        <v>45</v>
      </c>
      <c r="F143" s="48">
        <f t="shared" si="6"/>
        <v>0</v>
      </c>
      <c r="G143" s="10">
        <f t="shared" si="7"/>
        <v>35</v>
      </c>
      <c r="H143" s="10"/>
    </row>
    <row r="144" ht="17.4" customHeight="1" spans="1:8">
      <c r="A144" s="10"/>
      <c r="B144" s="10">
        <v>31</v>
      </c>
      <c r="C144" s="10" t="s">
        <v>247</v>
      </c>
      <c r="D144" s="10">
        <v>0</v>
      </c>
      <c r="E144" s="10">
        <v>44</v>
      </c>
      <c r="F144" s="48">
        <f t="shared" si="6"/>
        <v>0</v>
      </c>
      <c r="G144" s="10">
        <f t="shared" si="7"/>
        <v>1</v>
      </c>
      <c r="H144" s="10"/>
    </row>
    <row r="145" ht="17.4" customHeight="1" spans="1:8">
      <c r="A145" s="10"/>
      <c r="B145" s="10">
        <v>32</v>
      </c>
      <c r="C145" s="10" t="s">
        <v>248</v>
      </c>
      <c r="D145" s="10">
        <v>0</v>
      </c>
      <c r="E145" s="10">
        <v>40</v>
      </c>
      <c r="F145" s="48">
        <f t="shared" si="6"/>
        <v>0</v>
      </c>
      <c r="G145" s="10">
        <f t="shared" si="7"/>
        <v>36</v>
      </c>
      <c r="H145" s="10"/>
    </row>
    <row r="146" ht="17.4" customHeight="1" spans="1:8">
      <c r="A146" s="10"/>
      <c r="B146" s="10">
        <v>33</v>
      </c>
      <c r="C146" s="10" t="s">
        <v>77</v>
      </c>
      <c r="D146" s="10">
        <v>0</v>
      </c>
      <c r="E146" s="10">
        <v>40</v>
      </c>
      <c r="F146" s="48">
        <f t="shared" si="6"/>
        <v>0</v>
      </c>
      <c r="G146" s="10">
        <f t="shared" si="7"/>
        <v>40</v>
      </c>
      <c r="H146" s="10"/>
    </row>
    <row r="147" ht="17.4" customHeight="1" spans="1:8">
      <c r="A147" s="10"/>
      <c r="B147" s="10">
        <v>34</v>
      </c>
      <c r="C147" s="10" t="s">
        <v>249</v>
      </c>
      <c r="D147" s="10">
        <v>0</v>
      </c>
      <c r="E147" s="10">
        <v>40</v>
      </c>
      <c r="F147" s="48">
        <f t="shared" si="6"/>
        <v>0</v>
      </c>
      <c r="G147" s="10">
        <f t="shared" si="7"/>
        <v>24</v>
      </c>
      <c r="H147" s="10"/>
    </row>
    <row r="148" ht="17.4" customHeight="1" spans="1:8">
      <c r="A148" s="10"/>
      <c r="B148" s="10">
        <v>35</v>
      </c>
      <c r="C148" s="10" t="s">
        <v>250</v>
      </c>
      <c r="D148" s="10">
        <v>0</v>
      </c>
      <c r="E148" s="10">
        <v>40</v>
      </c>
      <c r="F148" s="48">
        <f t="shared" si="6"/>
        <v>0</v>
      </c>
      <c r="G148" s="10">
        <f t="shared" si="7"/>
        <v>39</v>
      </c>
      <c r="H148" s="10"/>
    </row>
    <row r="149" ht="17.4" customHeight="1" spans="1:8">
      <c r="A149" s="10"/>
      <c r="B149" s="10">
        <v>36</v>
      </c>
      <c r="C149" s="10" t="s">
        <v>251</v>
      </c>
      <c r="D149" s="10">
        <v>0</v>
      </c>
      <c r="E149" s="10">
        <v>40</v>
      </c>
      <c r="F149" s="48">
        <f t="shared" si="6"/>
        <v>0</v>
      </c>
      <c r="G149" s="10">
        <f t="shared" si="7"/>
        <v>1</v>
      </c>
      <c r="H149" s="10"/>
    </row>
    <row r="150" ht="17.4" customHeight="1" spans="1:8">
      <c r="A150" s="10"/>
      <c r="B150" s="10">
        <v>37</v>
      </c>
      <c r="C150" s="10" t="s">
        <v>252</v>
      </c>
      <c r="D150" s="10">
        <v>4</v>
      </c>
      <c r="E150" s="10">
        <v>45</v>
      </c>
      <c r="F150" s="48">
        <f t="shared" si="6"/>
        <v>0.0888888888888889</v>
      </c>
      <c r="G150" s="10">
        <f t="shared" si="7"/>
        <v>26</v>
      </c>
      <c r="H150" s="10"/>
    </row>
    <row r="151" ht="17.4" customHeight="1" spans="1:8">
      <c r="A151" s="10"/>
      <c r="B151" s="10">
        <v>38</v>
      </c>
      <c r="C151" s="10" t="s">
        <v>253</v>
      </c>
      <c r="D151" s="10">
        <v>4</v>
      </c>
      <c r="E151" s="10">
        <v>51</v>
      </c>
      <c r="F151" s="48">
        <f t="shared" si="6"/>
        <v>0.0784313725490196</v>
      </c>
      <c r="G151" s="10">
        <f t="shared" si="7"/>
        <v>35</v>
      </c>
      <c r="H151" s="10"/>
    </row>
    <row r="152" ht="17.4" customHeight="1" spans="1:8">
      <c r="A152" s="10"/>
      <c r="B152" s="10">
        <v>39</v>
      </c>
      <c r="C152" s="10" t="s">
        <v>254</v>
      </c>
      <c r="D152" s="10">
        <v>5</v>
      </c>
      <c r="E152" s="10">
        <v>51</v>
      </c>
      <c r="F152" s="48">
        <f t="shared" si="6"/>
        <v>0.0980392156862745</v>
      </c>
      <c r="G152" s="10">
        <f t="shared" si="7"/>
        <v>22</v>
      </c>
      <c r="H152" s="10"/>
    </row>
    <row r="153" ht="17.4" customHeight="1" spans="1:8">
      <c r="A153" s="10"/>
      <c r="B153" s="10">
        <v>40</v>
      </c>
      <c r="C153" s="10" t="s">
        <v>255</v>
      </c>
      <c r="D153" s="10">
        <v>0</v>
      </c>
      <c r="E153" s="10">
        <v>35</v>
      </c>
      <c r="F153" s="48">
        <f t="shared" si="6"/>
        <v>0</v>
      </c>
      <c r="G153" s="10">
        <f t="shared" si="7"/>
        <v>20</v>
      </c>
      <c r="H153" s="10"/>
    </row>
    <row r="154" ht="17.4" customHeight="1" spans="1:8">
      <c r="A154" s="10" t="s">
        <v>6</v>
      </c>
      <c r="B154" s="10">
        <v>1</v>
      </c>
      <c r="C154" s="13" t="s">
        <v>256</v>
      </c>
      <c r="D154" s="10">
        <v>0</v>
      </c>
      <c r="E154" s="10">
        <v>41</v>
      </c>
      <c r="F154" s="50">
        <f t="shared" si="6"/>
        <v>0</v>
      </c>
      <c r="G154" s="10">
        <f t="shared" ref="G154:G198" si="8">_xlfn.RANK.EQ(F154,F110:F154,1)</f>
        <v>1</v>
      </c>
      <c r="H154" s="10"/>
    </row>
    <row r="155" ht="17.4" customHeight="1" spans="1:8">
      <c r="A155" s="10"/>
      <c r="B155" s="10">
        <v>2</v>
      </c>
      <c r="C155" s="13" t="s">
        <v>257</v>
      </c>
      <c r="D155" s="10">
        <v>0</v>
      </c>
      <c r="E155" s="10">
        <v>42</v>
      </c>
      <c r="F155" s="50">
        <f t="shared" ref="F155:F198" si="9">D155/E155</f>
        <v>0</v>
      </c>
      <c r="G155" s="10">
        <f t="shared" si="8"/>
        <v>1</v>
      </c>
      <c r="H155" s="10"/>
    </row>
    <row r="156" ht="17.4" customHeight="1" spans="1:8">
      <c r="A156" s="10"/>
      <c r="B156" s="10">
        <v>3</v>
      </c>
      <c r="C156" s="13" t="s">
        <v>258</v>
      </c>
      <c r="D156" s="10">
        <v>0</v>
      </c>
      <c r="E156" s="10">
        <v>40</v>
      </c>
      <c r="F156" s="50">
        <f t="shared" si="9"/>
        <v>0</v>
      </c>
      <c r="G156" s="10">
        <f t="shared" si="8"/>
        <v>1</v>
      </c>
      <c r="H156" s="10"/>
    </row>
    <row r="157" ht="17.4" customHeight="1" spans="1:8">
      <c r="A157" s="10"/>
      <c r="B157" s="10">
        <v>4</v>
      </c>
      <c r="C157" s="13" t="s">
        <v>259</v>
      </c>
      <c r="D157" s="10">
        <v>0</v>
      </c>
      <c r="E157" s="10">
        <v>39</v>
      </c>
      <c r="F157" s="50">
        <f t="shared" si="9"/>
        <v>0</v>
      </c>
      <c r="G157" s="10">
        <f t="shared" si="8"/>
        <v>1</v>
      </c>
      <c r="H157" s="10"/>
    </row>
    <row r="158" ht="17.4" customHeight="1" spans="1:8">
      <c r="A158" s="10"/>
      <c r="B158" s="10">
        <v>5</v>
      </c>
      <c r="C158" s="13" t="s">
        <v>260</v>
      </c>
      <c r="D158" s="10">
        <v>0</v>
      </c>
      <c r="E158" s="10">
        <v>43</v>
      </c>
      <c r="F158" s="50">
        <f t="shared" si="9"/>
        <v>0</v>
      </c>
      <c r="G158" s="10">
        <f t="shared" si="8"/>
        <v>1</v>
      </c>
      <c r="H158" s="10"/>
    </row>
    <row r="159" ht="17.4" customHeight="1" spans="1:8">
      <c r="A159" s="10"/>
      <c r="B159" s="10">
        <v>6</v>
      </c>
      <c r="C159" s="13" t="s">
        <v>261</v>
      </c>
      <c r="D159" s="10">
        <v>0</v>
      </c>
      <c r="E159" s="10">
        <v>50</v>
      </c>
      <c r="F159" s="50">
        <f t="shared" si="9"/>
        <v>0</v>
      </c>
      <c r="G159" s="10">
        <f t="shared" si="8"/>
        <v>1</v>
      </c>
      <c r="H159" s="10"/>
    </row>
    <row r="160" ht="17.4" customHeight="1" spans="1:8">
      <c r="A160" s="10"/>
      <c r="B160" s="10">
        <v>7</v>
      </c>
      <c r="C160" s="13" t="s">
        <v>262</v>
      </c>
      <c r="D160" s="10">
        <v>0</v>
      </c>
      <c r="E160" s="10">
        <v>39</v>
      </c>
      <c r="F160" s="50">
        <f t="shared" si="9"/>
        <v>0</v>
      </c>
      <c r="G160" s="10">
        <f t="shared" si="8"/>
        <v>1</v>
      </c>
      <c r="H160" s="10"/>
    </row>
    <row r="161" ht="17.4" customHeight="1" spans="1:8">
      <c r="A161" s="10"/>
      <c r="B161" s="10">
        <v>8</v>
      </c>
      <c r="C161" s="13" t="s">
        <v>263</v>
      </c>
      <c r="D161" s="10">
        <v>0</v>
      </c>
      <c r="E161" s="10">
        <v>34</v>
      </c>
      <c r="F161" s="50">
        <f t="shared" si="9"/>
        <v>0</v>
      </c>
      <c r="G161" s="10">
        <f t="shared" si="8"/>
        <v>1</v>
      </c>
      <c r="H161" s="10"/>
    </row>
    <row r="162" ht="17.4" customHeight="1" spans="1:8">
      <c r="A162" s="10"/>
      <c r="B162" s="10">
        <v>9</v>
      </c>
      <c r="C162" s="13" t="s">
        <v>264</v>
      </c>
      <c r="D162" s="10">
        <v>0</v>
      </c>
      <c r="E162" s="10">
        <v>40</v>
      </c>
      <c r="F162" s="50">
        <f t="shared" si="9"/>
        <v>0</v>
      </c>
      <c r="G162" s="10">
        <f t="shared" si="8"/>
        <v>1</v>
      </c>
      <c r="H162" s="10"/>
    </row>
    <row r="163" ht="17.4" customHeight="1" spans="1:8">
      <c r="A163" s="10"/>
      <c r="B163" s="10">
        <v>10</v>
      </c>
      <c r="C163" s="13" t="s">
        <v>265</v>
      </c>
      <c r="D163" s="10">
        <v>0</v>
      </c>
      <c r="E163" s="10">
        <v>36</v>
      </c>
      <c r="F163" s="50">
        <f t="shared" si="9"/>
        <v>0</v>
      </c>
      <c r="G163" s="10">
        <f t="shared" si="8"/>
        <v>1</v>
      </c>
      <c r="H163" s="10"/>
    </row>
    <row r="164" ht="17.4" customHeight="1" spans="1:8">
      <c r="A164" s="10"/>
      <c r="B164" s="10">
        <v>11</v>
      </c>
      <c r="C164" s="13" t="s">
        <v>266</v>
      </c>
      <c r="D164" s="10">
        <v>0</v>
      </c>
      <c r="E164" s="10">
        <v>27</v>
      </c>
      <c r="F164" s="50">
        <f t="shared" si="9"/>
        <v>0</v>
      </c>
      <c r="G164" s="10">
        <f t="shared" si="8"/>
        <v>1</v>
      </c>
      <c r="H164" s="10"/>
    </row>
    <row r="165" ht="17.4" customHeight="1" spans="1:8">
      <c r="A165" s="10"/>
      <c r="B165" s="10">
        <v>12</v>
      </c>
      <c r="C165" s="13" t="s">
        <v>267</v>
      </c>
      <c r="D165" s="10">
        <v>3</v>
      </c>
      <c r="E165" s="10">
        <v>26</v>
      </c>
      <c r="F165" s="50">
        <f t="shared" si="9"/>
        <v>0.115384615384615</v>
      </c>
      <c r="G165" s="10">
        <f t="shared" si="8"/>
        <v>44</v>
      </c>
      <c r="H165" s="10"/>
    </row>
    <row r="166" ht="17.4" customHeight="1" spans="1:8">
      <c r="A166" s="10"/>
      <c r="B166" s="10">
        <v>13</v>
      </c>
      <c r="C166" s="13" t="s">
        <v>268</v>
      </c>
      <c r="D166" s="10">
        <v>17</v>
      </c>
      <c r="E166" s="10">
        <v>50</v>
      </c>
      <c r="F166" s="50">
        <f t="shared" si="9"/>
        <v>0.34</v>
      </c>
      <c r="G166" s="10">
        <f t="shared" si="8"/>
        <v>44</v>
      </c>
      <c r="H166" s="10"/>
    </row>
    <row r="167" ht="17.4" customHeight="1" spans="1:8">
      <c r="A167" s="10"/>
      <c r="B167" s="10">
        <v>14</v>
      </c>
      <c r="C167" s="13" t="s">
        <v>81</v>
      </c>
      <c r="D167" s="10">
        <v>0</v>
      </c>
      <c r="E167" s="10">
        <v>50</v>
      </c>
      <c r="F167" s="50">
        <f t="shared" si="9"/>
        <v>0</v>
      </c>
      <c r="G167" s="10">
        <f t="shared" si="8"/>
        <v>1</v>
      </c>
      <c r="H167" s="10"/>
    </row>
    <row r="168" ht="17.4" customHeight="1" spans="1:8">
      <c r="A168" s="10"/>
      <c r="B168" s="10">
        <v>15</v>
      </c>
      <c r="C168" s="13" t="s">
        <v>269</v>
      </c>
      <c r="D168" s="10">
        <v>4</v>
      </c>
      <c r="E168" s="10">
        <v>49</v>
      </c>
      <c r="F168" s="50">
        <f t="shared" si="9"/>
        <v>0.0816326530612245</v>
      </c>
      <c r="G168" s="10">
        <f t="shared" si="8"/>
        <v>40</v>
      </c>
      <c r="H168" s="10"/>
    </row>
    <row r="169" ht="17.4" customHeight="1" spans="1:8">
      <c r="A169" s="10"/>
      <c r="B169" s="10">
        <v>16</v>
      </c>
      <c r="C169" s="13" t="s">
        <v>270</v>
      </c>
      <c r="D169" s="10">
        <v>6</v>
      </c>
      <c r="E169" s="10">
        <v>49</v>
      </c>
      <c r="F169" s="50">
        <f t="shared" si="9"/>
        <v>0.122448979591837</v>
      </c>
      <c r="G169" s="10">
        <f t="shared" si="8"/>
        <v>44</v>
      </c>
      <c r="H169" s="10"/>
    </row>
    <row r="170" ht="17.4" customHeight="1" spans="1:8">
      <c r="A170" s="10"/>
      <c r="B170" s="10">
        <v>17</v>
      </c>
      <c r="C170" s="13" t="s">
        <v>271</v>
      </c>
      <c r="D170" s="10">
        <v>0</v>
      </c>
      <c r="E170" s="10">
        <v>49</v>
      </c>
      <c r="F170" s="50">
        <f t="shared" si="9"/>
        <v>0</v>
      </c>
      <c r="G170" s="10">
        <f t="shared" si="8"/>
        <v>1</v>
      </c>
      <c r="H170" s="10"/>
    </row>
    <row r="171" ht="17.4" customHeight="1" spans="1:8">
      <c r="A171" s="10"/>
      <c r="B171" s="10">
        <v>18</v>
      </c>
      <c r="C171" s="13" t="s">
        <v>272</v>
      </c>
      <c r="D171" s="10">
        <v>1</v>
      </c>
      <c r="E171" s="10">
        <v>33</v>
      </c>
      <c r="F171" s="50">
        <f t="shared" si="9"/>
        <v>0.0303030303030303</v>
      </c>
      <c r="G171" s="10">
        <f t="shared" si="8"/>
        <v>38</v>
      </c>
      <c r="H171" s="10"/>
    </row>
    <row r="172" ht="17.4" customHeight="1" spans="1:8">
      <c r="A172" s="10"/>
      <c r="B172" s="10">
        <v>19</v>
      </c>
      <c r="C172" s="13" t="s">
        <v>273</v>
      </c>
      <c r="D172" s="10">
        <v>0</v>
      </c>
      <c r="E172" s="10">
        <v>35</v>
      </c>
      <c r="F172" s="50">
        <f t="shared" si="9"/>
        <v>0</v>
      </c>
      <c r="G172" s="10">
        <f t="shared" si="8"/>
        <v>1</v>
      </c>
      <c r="H172" s="10"/>
    </row>
    <row r="173" ht="17.4" customHeight="1" spans="1:8">
      <c r="A173" s="10"/>
      <c r="B173" s="10">
        <v>20</v>
      </c>
      <c r="C173" s="13" t="s">
        <v>274</v>
      </c>
      <c r="D173" s="10">
        <v>4</v>
      </c>
      <c r="E173" s="10">
        <v>30</v>
      </c>
      <c r="F173" s="50">
        <f t="shared" si="9"/>
        <v>0.133333333333333</v>
      </c>
      <c r="G173" s="10">
        <f t="shared" si="8"/>
        <v>44</v>
      </c>
      <c r="H173" s="10"/>
    </row>
    <row r="174" ht="17.4" customHeight="1" spans="1:8">
      <c r="A174" s="10"/>
      <c r="B174" s="10">
        <v>21</v>
      </c>
      <c r="C174" s="13" t="s">
        <v>275</v>
      </c>
      <c r="D174" s="10">
        <v>0</v>
      </c>
      <c r="E174" s="10">
        <v>39</v>
      </c>
      <c r="F174" s="50">
        <f t="shared" si="9"/>
        <v>0</v>
      </c>
      <c r="G174" s="10">
        <f t="shared" si="8"/>
        <v>1</v>
      </c>
      <c r="H174" s="10"/>
    </row>
    <row r="175" ht="17.4" customHeight="1" spans="1:8">
      <c r="A175" s="10"/>
      <c r="B175" s="10">
        <v>22</v>
      </c>
      <c r="C175" s="13" t="s">
        <v>276</v>
      </c>
      <c r="D175" s="10">
        <v>9</v>
      </c>
      <c r="E175" s="10">
        <v>27</v>
      </c>
      <c r="F175" s="50">
        <f t="shared" si="9"/>
        <v>0.333333333333333</v>
      </c>
      <c r="G175" s="10">
        <f t="shared" si="8"/>
        <v>44</v>
      </c>
      <c r="H175" s="10"/>
    </row>
    <row r="176" ht="17.4" customHeight="1" spans="1:8">
      <c r="A176" s="10"/>
      <c r="B176" s="10">
        <v>23</v>
      </c>
      <c r="C176" s="13" t="s">
        <v>277</v>
      </c>
      <c r="D176" s="10">
        <v>21</v>
      </c>
      <c r="E176" s="10">
        <v>34</v>
      </c>
      <c r="F176" s="50">
        <f t="shared" si="9"/>
        <v>0.617647058823529</v>
      </c>
      <c r="G176" s="10">
        <f t="shared" si="8"/>
        <v>45</v>
      </c>
      <c r="H176" s="10"/>
    </row>
    <row r="177" ht="17.4" customHeight="1" spans="1:8">
      <c r="A177" s="10"/>
      <c r="B177" s="10">
        <v>24</v>
      </c>
      <c r="C177" s="13" t="s">
        <v>278</v>
      </c>
      <c r="D177" s="10">
        <v>2</v>
      </c>
      <c r="E177" s="10">
        <v>34</v>
      </c>
      <c r="F177" s="50">
        <f t="shared" si="9"/>
        <v>0.0588235294117647</v>
      </c>
      <c r="G177" s="10">
        <f t="shared" si="8"/>
        <v>35</v>
      </c>
      <c r="H177" s="10"/>
    </row>
    <row r="178" ht="17.4" customHeight="1" spans="1:8">
      <c r="A178" s="10"/>
      <c r="B178" s="10">
        <v>25</v>
      </c>
      <c r="C178" s="13" t="s">
        <v>279</v>
      </c>
      <c r="D178" s="10">
        <v>18</v>
      </c>
      <c r="E178" s="10">
        <v>34</v>
      </c>
      <c r="F178" s="50">
        <f t="shared" si="9"/>
        <v>0.529411764705882</v>
      </c>
      <c r="G178" s="10">
        <f t="shared" si="8"/>
        <v>44</v>
      </c>
      <c r="H178" s="10"/>
    </row>
    <row r="179" ht="17.4" customHeight="1" spans="1:8">
      <c r="A179" s="10"/>
      <c r="B179" s="10">
        <v>26</v>
      </c>
      <c r="C179" s="13" t="s">
        <v>280</v>
      </c>
      <c r="D179" s="10">
        <v>0</v>
      </c>
      <c r="E179" s="10">
        <v>33</v>
      </c>
      <c r="F179" s="50">
        <f t="shared" si="9"/>
        <v>0</v>
      </c>
      <c r="G179" s="10">
        <f t="shared" si="8"/>
        <v>1</v>
      </c>
      <c r="H179" s="10"/>
    </row>
    <row r="180" ht="17.4" customHeight="1" spans="1:8">
      <c r="A180" s="10"/>
      <c r="B180" s="10">
        <v>27</v>
      </c>
      <c r="C180" s="13" t="s">
        <v>281</v>
      </c>
      <c r="D180" s="10">
        <v>4</v>
      </c>
      <c r="E180" s="10">
        <v>45</v>
      </c>
      <c r="F180" s="50">
        <f t="shared" si="9"/>
        <v>0.0888888888888889</v>
      </c>
      <c r="G180" s="10">
        <f t="shared" si="8"/>
        <v>36</v>
      </c>
      <c r="H180" s="10"/>
    </row>
    <row r="181" ht="17.4" customHeight="1" spans="1:8">
      <c r="A181" s="10"/>
      <c r="B181" s="10">
        <v>28</v>
      </c>
      <c r="C181" s="13" t="s">
        <v>282</v>
      </c>
      <c r="D181" s="10">
        <v>15</v>
      </c>
      <c r="E181" s="10">
        <v>45</v>
      </c>
      <c r="F181" s="50">
        <f t="shared" si="9"/>
        <v>0.333333333333333</v>
      </c>
      <c r="G181" s="10">
        <f t="shared" si="8"/>
        <v>41</v>
      </c>
      <c r="H181" s="10"/>
    </row>
    <row r="182" ht="17.4" customHeight="1" spans="1:8">
      <c r="A182" s="10"/>
      <c r="B182" s="10">
        <v>29</v>
      </c>
      <c r="C182" s="13" t="s">
        <v>283</v>
      </c>
      <c r="D182" s="10">
        <v>3</v>
      </c>
      <c r="E182" s="10">
        <v>50</v>
      </c>
      <c r="F182" s="50">
        <f t="shared" si="9"/>
        <v>0.06</v>
      </c>
      <c r="G182" s="10">
        <f t="shared" si="8"/>
        <v>32</v>
      </c>
      <c r="H182" s="10"/>
    </row>
    <row r="183" ht="17.4" customHeight="1" spans="1:8">
      <c r="A183" s="10"/>
      <c r="B183" s="10">
        <v>30</v>
      </c>
      <c r="C183" s="13" t="s">
        <v>284</v>
      </c>
      <c r="D183" s="10">
        <v>2</v>
      </c>
      <c r="E183" s="10">
        <v>35</v>
      </c>
      <c r="F183" s="50">
        <f t="shared" si="9"/>
        <v>0.0571428571428571</v>
      </c>
      <c r="G183" s="10">
        <f t="shared" si="8"/>
        <v>30</v>
      </c>
      <c r="H183" s="10"/>
    </row>
    <row r="184" ht="17.4" customHeight="1" spans="1:8">
      <c r="A184" s="10"/>
      <c r="B184" s="10">
        <v>31</v>
      </c>
      <c r="C184" s="13" t="s">
        <v>285</v>
      </c>
      <c r="D184" s="10">
        <v>8</v>
      </c>
      <c r="E184" s="10">
        <v>35</v>
      </c>
      <c r="F184" s="50">
        <f t="shared" si="9"/>
        <v>0.228571428571429</v>
      </c>
      <c r="G184" s="10">
        <f t="shared" si="8"/>
        <v>40</v>
      </c>
      <c r="H184" s="10"/>
    </row>
    <row r="185" ht="17.4" customHeight="1" spans="1:8">
      <c r="A185" s="10"/>
      <c r="B185" s="10">
        <v>32</v>
      </c>
      <c r="C185" s="13" t="s">
        <v>286</v>
      </c>
      <c r="D185" s="10">
        <v>0</v>
      </c>
      <c r="E185" s="10">
        <v>35</v>
      </c>
      <c r="F185" s="50">
        <f t="shared" si="9"/>
        <v>0</v>
      </c>
      <c r="G185" s="10">
        <f t="shared" si="8"/>
        <v>1</v>
      </c>
      <c r="H185" s="10"/>
    </row>
    <row r="186" ht="17.4" customHeight="1" spans="1:8">
      <c r="A186" s="10"/>
      <c r="B186" s="10">
        <v>33</v>
      </c>
      <c r="C186" s="13" t="s">
        <v>287</v>
      </c>
      <c r="D186" s="10">
        <v>3</v>
      </c>
      <c r="E186" s="10">
        <v>38</v>
      </c>
      <c r="F186" s="50">
        <f t="shared" si="9"/>
        <v>0.0789473684210526</v>
      </c>
      <c r="G186" s="10">
        <f t="shared" si="8"/>
        <v>32</v>
      </c>
      <c r="H186" s="10"/>
    </row>
    <row r="187" ht="17.4" customHeight="1" spans="1:8">
      <c r="A187" s="10"/>
      <c r="B187" s="10">
        <v>34</v>
      </c>
      <c r="C187" s="13" t="s">
        <v>288</v>
      </c>
      <c r="D187" s="10">
        <v>4</v>
      </c>
      <c r="E187" s="10">
        <v>30</v>
      </c>
      <c r="F187" s="50">
        <f t="shared" si="9"/>
        <v>0.133333333333333</v>
      </c>
      <c r="G187" s="10">
        <f t="shared" si="8"/>
        <v>38</v>
      </c>
      <c r="H187" s="10"/>
    </row>
    <row r="188" ht="17.4" customHeight="1" spans="1:8">
      <c r="A188" s="10"/>
      <c r="B188" s="10">
        <v>35</v>
      </c>
      <c r="C188" s="13" t="s">
        <v>289</v>
      </c>
      <c r="D188" s="10">
        <v>10</v>
      </c>
      <c r="E188" s="10">
        <v>30</v>
      </c>
      <c r="F188" s="50">
        <f t="shared" si="9"/>
        <v>0.333333333333333</v>
      </c>
      <c r="G188" s="10">
        <f t="shared" si="8"/>
        <v>40</v>
      </c>
      <c r="H188" s="10"/>
    </row>
    <row r="189" ht="17.4" customHeight="1" spans="1:8">
      <c r="A189" s="10"/>
      <c r="B189" s="10">
        <v>36</v>
      </c>
      <c r="C189" s="13" t="s">
        <v>290</v>
      </c>
      <c r="D189" s="10">
        <v>7</v>
      </c>
      <c r="E189" s="10">
        <v>30</v>
      </c>
      <c r="F189" s="50">
        <f t="shared" si="9"/>
        <v>0.233333333333333</v>
      </c>
      <c r="G189" s="10">
        <f t="shared" si="8"/>
        <v>39</v>
      </c>
      <c r="H189" s="10"/>
    </row>
    <row r="190" ht="17.4" customHeight="1" spans="1:8">
      <c r="A190" s="10"/>
      <c r="B190" s="10">
        <v>37</v>
      </c>
      <c r="C190" s="13" t="s">
        <v>291</v>
      </c>
      <c r="D190" s="10">
        <v>3</v>
      </c>
      <c r="E190" s="10">
        <v>30</v>
      </c>
      <c r="F190" s="50">
        <f t="shared" si="9"/>
        <v>0.1</v>
      </c>
      <c r="G190" s="10">
        <f t="shared" si="8"/>
        <v>33</v>
      </c>
      <c r="H190" s="10"/>
    </row>
    <row r="191" ht="17.4" customHeight="1" spans="1:8">
      <c r="A191" s="10"/>
      <c r="B191" s="10">
        <v>38</v>
      </c>
      <c r="C191" s="13" t="s">
        <v>292</v>
      </c>
      <c r="D191" s="10">
        <v>3</v>
      </c>
      <c r="E191" s="10">
        <v>30</v>
      </c>
      <c r="F191" s="50">
        <f t="shared" si="9"/>
        <v>0.1</v>
      </c>
      <c r="G191" s="10">
        <f t="shared" si="8"/>
        <v>32</v>
      </c>
      <c r="H191" s="10"/>
    </row>
    <row r="192" ht="17.4" customHeight="1" spans="1:8">
      <c r="A192" s="10"/>
      <c r="B192" s="10">
        <v>39</v>
      </c>
      <c r="C192" s="13" t="s">
        <v>293</v>
      </c>
      <c r="D192" s="10">
        <v>7</v>
      </c>
      <c r="E192" s="10">
        <v>30</v>
      </c>
      <c r="F192" s="50">
        <f t="shared" si="9"/>
        <v>0.233333333333333</v>
      </c>
      <c r="G192" s="10">
        <f t="shared" si="8"/>
        <v>38</v>
      </c>
      <c r="H192" s="10"/>
    </row>
    <row r="193" ht="17.4" customHeight="1" spans="1:8">
      <c r="A193" s="10"/>
      <c r="B193" s="10">
        <v>40</v>
      </c>
      <c r="C193" s="13" t="s">
        <v>294</v>
      </c>
      <c r="D193" s="10">
        <v>1</v>
      </c>
      <c r="E193" s="10">
        <v>30</v>
      </c>
      <c r="F193" s="50">
        <f t="shared" si="9"/>
        <v>0.0333333333333333</v>
      </c>
      <c r="G193" s="10">
        <f t="shared" si="8"/>
        <v>21</v>
      </c>
      <c r="H193" s="10"/>
    </row>
    <row r="194" ht="17.4" customHeight="1" spans="1:8">
      <c r="A194" s="10"/>
      <c r="B194" s="10">
        <v>41</v>
      </c>
      <c r="C194" s="13" t="s">
        <v>295</v>
      </c>
      <c r="D194" s="10">
        <v>0</v>
      </c>
      <c r="E194" s="10">
        <v>30</v>
      </c>
      <c r="F194" s="50">
        <f t="shared" si="9"/>
        <v>0</v>
      </c>
      <c r="G194" s="10">
        <f t="shared" si="8"/>
        <v>1</v>
      </c>
      <c r="H194" s="10"/>
    </row>
    <row r="195" ht="17.4" customHeight="1" spans="1:8">
      <c r="A195" s="10"/>
      <c r="B195" s="10">
        <v>42</v>
      </c>
      <c r="C195" s="10" t="s">
        <v>296</v>
      </c>
      <c r="D195" s="10">
        <v>3</v>
      </c>
      <c r="E195" s="10">
        <v>42</v>
      </c>
      <c r="F195" s="50">
        <f t="shared" si="9"/>
        <v>0.0714285714285714</v>
      </c>
      <c r="G195" s="10">
        <f t="shared" si="8"/>
        <v>25</v>
      </c>
      <c r="H195" s="10"/>
    </row>
    <row r="196" ht="17.4" customHeight="1" spans="1:8">
      <c r="A196" s="10"/>
      <c r="B196" s="10">
        <v>43</v>
      </c>
      <c r="C196" s="13" t="s">
        <v>297</v>
      </c>
      <c r="D196" s="10">
        <v>2</v>
      </c>
      <c r="E196" s="10">
        <v>42</v>
      </c>
      <c r="F196" s="50">
        <f t="shared" si="9"/>
        <v>0.0476190476190476</v>
      </c>
      <c r="G196" s="10">
        <f t="shared" si="8"/>
        <v>22</v>
      </c>
      <c r="H196" s="10"/>
    </row>
    <row r="197" ht="17.4" customHeight="1" spans="1:8">
      <c r="A197" s="10"/>
      <c r="B197" s="10">
        <v>44</v>
      </c>
      <c r="C197" s="13" t="s">
        <v>298</v>
      </c>
      <c r="D197" s="10">
        <v>3</v>
      </c>
      <c r="E197" s="10">
        <v>30</v>
      </c>
      <c r="F197" s="50">
        <f t="shared" si="9"/>
        <v>0.1</v>
      </c>
      <c r="G197" s="10">
        <f t="shared" si="8"/>
        <v>30</v>
      </c>
      <c r="H197" s="10"/>
    </row>
    <row r="198" ht="17.4" customHeight="1" spans="1:8">
      <c r="A198" s="10"/>
      <c r="B198" s="10">
        <v>45</v>
      </c>
      <c r="C198" s="13" t="s">
        <v>299</v>
      </c>
      <c r="D198" s="10">
        <v>1</v>
      </c>
      <c r="E198" s="10">
        <v>30</v>
      </c>
      <c r="F198" s="50">
        <f t="shared" si="9"/>
        <v>0.0333333333333333</v>
      </c>
      <c r="G198" s="10">
        <f t="shared" si="8"/>
        <v>20</v>
      </c>
      <c r="H198" s="10"/>
    </row>
    <row r="199" ht="17.4" customHeight="1" spans="1:8">
      <c r="A199" s="10" t="s">
        <v>7</v>
      </c>
      <c r="B199" s="10">
        <v>1</v>
      </c>
      <c r="C199" s="13" t="s">
        <v>300</v>
      </c>
      <c r="D199" s="10">
        <v>0</v>
      </c>
      <c r="E199" s="13">
        <v>47</v>
      </c>
      <c r="F199" s="47">
        <v>0.0638297872340425</v>
      </c>
      <c r="G199" s="10">
        <f>_xlfn.RANK.EQ(F199,F199:F219,1)</f>
        <v>19</v>
      </c>
      <c r="H199" s="10"/>
    </row>
    <row r="200" ht="17.4" customHeight="1" spans="1:8">
      <c r="A200" s="10"/>
      <c r="B200" s="10">
        <v>2</v>
      </c>
      <c r="C200" s="13" t="s">
        <v>301</v>
      </c>
      <c r="D200" s="10">
        <v>0</v>
      </c>
      <c r="E200" s="13">
        <v>45</v>
      </c>
      <c r="F200" s="47">
        <v>0.0666666666666667</v>
      </c>
      <c r="G200" s="10">
        <f t="shared" ref="G200:G218" si="10">_xlfn.RANK.EQ(F200,F200:F220,1)</f>
        <v>19</v>
      </c>
      <c r="H200" s="10"/>
    </row>
    <row r="201" ht="17.4" customHeight="1" spans="1:8">
      <c r="A201" s="10"/>
      <c r="B201" s="10">
        <v>3</v>
      </c>
      <c r="C201" s="13" t="s">
        <v>302</v>
      </c>
      <c r="D201" s="10">
        <v>0</v>
      </c>
      <c r="E201" s="13">
        <v>34</v>
      </c>
      <c r="F201" s="47">
        <v>0</v>
      </c>
      <c r="G201" s="10">
        <f t="shared" si="10"/>
        <v>1</v>
      </c>
      <c r="H201" s="10"/>
    </row>
    <row r="202" ht="17.4" customHeight="1" spans="1:8">
      <c r="A202" s="10"/>
      <c r="B202" s="10">
        <v>4</v>
      </c>
      <c r="C202" s="13" t="s">
        <v>303</v>
      </c>
      <c r="D202" s="10">
        <v>0</v>
      </c>
      <c r="E202" s="13">
        <v>31</v>
      </c>
      <c r="F202" s="47">
        <v>0</v>
      </c>
      <c r="G202" s="10">
        <f t="shared" si="10"/>
        <v>1</v>
      </c>
      <c r="H202" s="10"/>
    </row>
    <row r="203" ht="17.4" customHeight="1" spans="1:8">
      <c r="A203" s="10"/>
      <c r="B203" s="10">
        <v>5</v>
      </c>
      <c r="C203" s="13" t="s">
        <v>304</v>
      </c>
      <c r="D203" s="10">
        <v>0</v>
      </c>
      <c r="E203" s="13">
        <v>40</v>
      </c>
      <c r="F203" s="47">
        <v>0.025</v>
      </c>
      <c r="G203" s="10">
        <f t="shared" si="10"/>
        <v>13</v>
      </c>
      <c r="H203" s="10"/>
    </row>
    <row r="204" ht="17.4" customHeight="1" spans="1:8">
      <c r="A204" s="10"/>
      <c r="B204" s="10">
        <v>6</v>
      </c>
      <c r="C204" s="13" t="s">
        <v>305</v>
      </c>
      <c r="D204" s="10">
        <v>2</v>
      </c>
      <c r="E204" s="13">
        <v>41</v>
      </c>
      <c r="F204" s="47">
        <v>0.024390243902439</v>
      </c>
      <c r="G204" s="10">
        <f t="shared" si="10"/>
        <v>12</v>
      </c>
      <c r="H204" s="10"/>
    </row>
    <row r="205" ht="17.4" customHeight="1" spans="1:8">
      <c r="A205" s="10"/>
      <c r="B205" s="10">
        <v>7</v>
      </c>
      <c r="C205" s="13" t="s">
        <v>306</v>
      </c>
      <c r="D205" s="10">
        <v>3</v>
      </c>
      <c r="E205" s="13">
        <v>41</v>
      </c>
      <c r="F205" s="47">
        <v>0.0731707317073171</v>
      </c>
      <c r="G205" s="10">
        <f t="shared" si="10"/>
        <v>16</v>
      </c>
      <c r="H205" s="10"/>
    </row>
    <row r="206" ht="17.4" customHeight="1" spans="1:8">
      <c r="A206" s="10"/>
      <c r="B206" s="10">
        <v>8</v>
      </c>
      <c r="C206" s="13" t="s">
        <v>307</v>
      </c>
      <c r="D206" s="10">
        <v>1</v>
      </c>
      <c r="E206" s="13">
        <v>39</v>
      </c>
      <c r="F206" s="47">
        <v>0.0256410256410256</v>
      </c>
      <c r="G206" s="10">
        <f t="shared" si="10"/>
        <v>12</v>
      </c>
      <c r="H206" s="10"/>
    </row>
    <row r="207" ht="17.4" customHeight="1" spans="1:8">
      <c r="A207" s="10"/>
      <c r="B207" s="10">
        <v>9</v>
      </c>
      <c r="C207" s="13" t="s">
        <v>308</v>
      </c>
      <c r="D207" s="10">
        <v>3</v>
      </c>
      <c r="E207" s="13">
        <v>36</v>
      </c>
      <c r="F207" s="47">
        <v>0</v>
      </c>
      <c r="G207" s="10">
        <f t="shared" si="10"/>
        <v>1</v>
      </c>
      <c r="H207" s="10"/>
    </row>
    <row r="208" ht="17.4" customHeight="1" spans="1:8">
      <c r="A208" s="10"/>
      <c r="B208" s="10">
        <v>10</v>
      </c>
      <c r="C208" s="13" t="s">
        <v>309</v>
      </c>
      <c r="D208" s="10">
        <v>5</v>
      </c>
      <c r="E208" s="13">
        <v>36</v>
      </c>
      <c r="F208" s="47">
        <v>0</v>
      </c>
      <c r="G208" s="10">
        <f t="shared" si="10"/>
        <v>1</v>
      </c>
      <c r="H208" s="10"/>
    </row>
    <row r="209" ht="17.4" customHeight="1" spans="1:8">
      <c r="A209" s="10"/>
      <c r="B209" s="10">
        <v>11</v>
      </c>
      <c r="C209" s="13" t="s">
        <v>310</v>
      </c>
      <c r="D209" s="10">
        <v>4</v>
      </c>
      <c r="E209" s="13">
        <v>36</v>
      </c>
      <c r="F209" s="47">
        <v>0.0277777777777778</v>
      </c>
      <c r="G209" s="10">
        <f t="shared" si="10"/>
        <v>10</v>
      </c>
      <c r="H209" s="10"/>
    </row>
    <row r="210" ht="17.4" customHeight="1" spans="1:8">
      <c r="A210" s="10"/>
      <c r="B210" s="10">
        <v>12</v>
      </c>
      <c r="C210" s="13" t="s">
        <v>311</v>
      </c>
      <c r="D210" s="10">
        <v>6</v>
      </c>
      <c r="E210" s="13">
        <v>36</v>
      </c>
      <c r="F210" s="47">
        <v>0</v>
      </c>
      <c r="G210" s="10">
        <f t="shared" si="10"/>
        <v>1</v>
      </c>
      <c r="H210" s="10"/>
    </row>
    <row r="211" ht="17.4" customHeight="1" spans="1:8">
      <c r="A211" s="10"/>
      <c r="B211" s="10">
        <v>13</v>
      </c>
      <c r="C211" s="13" t="s">
        <v>312</v>
      </c>
      <c r="D211" s="10">
        <v>11</v>
      </c>
      <c r="E211" s="13">
        <v>35</v>
      </c>
      <c r="F211" s="47">
        <v>0.0285714285714286</v>
      </c>
      <c r="G211" s="10">
        <f t="shared" si="10"/>
        <v>9</v>
      </c>
      <c r="H211" s="10"/>
    </row>
    <row r="212" ht="17.4" spans="1:8">
      <c r="A212" s="10"/>
      <c r="B212" s="10">
        <v>14</v>
      </c>
      <c r="C212" s="13" t="s">
        <v>313</v>
      </c>
      <c r="D212" s="10">
        <v>1</v>
      </c>
      <c r="E212" s="13">
        <v>44</v>
      </c>
      <c r="F212" s="47">
        <v>0.0227272727272727</v>
      </c>
      <c r="G212" s="10">
        <f t="shared" si="10"/>
        <v>8</v>
      </c>
      <c r="H212" s="10"/>
    </row>
    <row r="213" ht="17.4" spans="1:8">
      <c r="A213" s="10"/>
      <c r="B213" s="10">
        <v>15</v>
      </c>
      <c r="C213" s="13" t="s">
        <v>314</v>
      </c>
      <c r="D213" s="10">
        <v>3</v>
      </c>
      <c r="E213" s="13">
        <v>37</v>
      </c>
      <c r="F213" s="47">
        <v>0</v>
      </c>
      <c r="G213" s="10">
        <f t="shared" si="10"/>
        <v>1</v>
      </c>
      <c r="H213" s="10"/>
    </row>
    <row r="214" ht="17.4" spans="1:8">
      <c r="A214" s="10"/>
      <c r="B214" s="10">
        <v>16</v>
      </c>
      <c r="C214" s="13" t="s">
        <v>315</v>
      </c>
      <c r="D214" s="10">
        <v>3</v>
      </c>
      <c r="E214" s="13">
        <v>32</v>
      </c>
      <c r="F214" s="47">
        <v>0</v>
      </c>
      <c r="G214" s="10">
        <f t="shared" si="10"/>
        <v>1</v>
      </c>
      <c r="H214" s="10"/>
    </row>
    <row r="215" ht="17.4" spans="1:8">
      <c r="A215" s="10"/>
      <c r="B215" s="10">
        <v>17</v>
      </c>
      <c r="C215" s="13" t="s">
        <v>316</v>
      </c>
      <c r="D215" s="10">
        <v>4</v>
      </c>
      <c r="E215" s="13">
        <v>32</v>
      </c>
      <c r="F215" s="47">
        <v>0</v>
      </c>
      <c r="G215" s="10">
        <f t="shared" si="10"/>
        <v>1</v>
      </c>
      <c r="H215" s="10"/>
    </row>
    <row r="216" ht="17.4" spans="1:8">
      <c r="A216" s="10"/>
      <c r="B216" s="10">
        <v>18</v>
      </c>
      <c r="C216" s="13" t="s">
        <v>317</v>
      </c>
      <c r="D216" s="10">
        <v>2</v>
      </c>
      <c r="E216" s="13">
        <v>33</v>
      </c>
      <c r="F216" s="47">
        <v>0</v>
      </c>
      <c r="G216" s="10">
        <f t="shared" si="10"/>
        <v>1</v>
      </c>
      <c r="H216" s="10"/>
    </row>
    <row r="217" ht="17.4" spans="1:8">
      <c r="A217" s="10"/>
      <c r="B217" s="10">
        <v>19</v>
      </c>
      <c r="C217" s="13" t="s">
        <v>318</v>
      </c>
      <c r="D217" s="10">
        <v>0</v>
      </c>
      <c r="E217" s="13">
        <v>33</v>
      </c>
      <c r="F217" s="47">
        <v>0</v>
      </c>
      <c r="G217" s="10">
        <f t="shared" si="10"/>
        <v>1</v>
      </c>
      <c r="H217" s="10"/>
    </row>
    <row r="218" ht="17.4" spans="1:8">
      <c r="A218" s="10"/>
      <c r="B218" s="10">
        <v>20</v>
      </c>
      <c r="C218" s="13" t="s">
        <v>319</v>
      </c>
      <c r="D218" s="10">
        <v>0</v>
      </c>
      <c r="E218" s="13">
        <v>33</v>
      </c>
      <c r="F218" s="47">
        <v>0</v>
      </c>
      <c r="G218" s="10">
        <f t="shared" si="10"/>
        <v>1</v>
      </c>
      <c r="H218" s="10"/>
    </row>
    <row r="219" ht="17.4" spans="1:8">
      <c r="A219" s="10"/>
      <c r="B219" s="10">
        <v>21</v>
      </c>
      <c r="C219" s="13" t="s">
        <v>320</v>
      </c>
      <c r="D219" s="10">
        <v>13</v>
      </c>
      <c r="E219" s="13">
        <v>34</v>
      </c>
      <c r="F219" s="47">
        <v>0</v>
      </c>
      <c r="G219" s="10">
        <f t="shared" ref="G219" si="11">_xlfn.RANK.EQ(F219,F175:F219,1)</f>
        <v>1</v>
      </c>
      <c r="H219" s="10"/>
    </row>
    <row r="220" ht="17.4" spans="1:8">
      <c r="A220" s="10" t="s">
        <v>8</v>
      </c>
      <c r="B220" s="10">
        <v>1</v>
      </c>
      <c r="C220" s="10" t="s">
        <v>321</v>
      </c>
      <c r="D220" s="10">
        <v>19</v>
      </c>
      <c r="E220" s="10">
        <v>46</v>
      </c>
      <c r="F220" s="48">
        <f>D220/E220</f>
        <v>0.41304347826087</v>
      </c>
      <c r="G220" s="10">
        <v>1</v>
      </c>
      <c r="H220" s="10"/>
    </row>
    <row r="221" ht="17.4" spans="1:8">
      <c r="A221" s="10"/>
      <c r="B221" s="10">
        <v>2</v>
      </c>
      <c r="C221" s="10" t="s">
        <v>322</v>
      </c>
      <c r="D221" s="10">
        <v>3</v>
      </c>
      <c r="E221" s="10">
        <v>45</v>
      </c>
      <c r="F221" s="48">
        <f>D221/E221</f>
        <v>0.0666666666666667</v>
      </c>
      <c r="G221" s="10">
        <v>2</v>
      </c>
      <c r="H221" s="10"/>
    </row>
  </sheetData>
  <mergeCells count="8">
    <mergeCell ref="A1:H1"/>
    <mergeCell ref="A3:A34"/>
    <mergeCell ref="A35:A70"/>
    <mergeCell ref="A71:A113"/>
    <mergeCell ref="A114:A153"/>
    <mergeCell ref="A154:A198"/>
    <mergeCell ref="A199:A219"/>
    <mergeCell ref="A220:A221"/>
  </mergeCells>
  <pageMargins left="0.75" right="0.75" top="1" bottom="1" header="0.5" footer="0.5"/>
  <headerFooter/>
  <ignoredErrors>
    <ignoredError sqref="E35:E70 E71:E75 E76:E10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8"/>
  <sheetViews>
    <sheetView zoomScale="63" zoomScaleNormal="63" topLeftCell="A31" workbookViewId="0">
      <selection activeCell="F656" sqref="F656"/>
    </sheetView>
  </sheetViews>
  <sheetFormatPr defaultColWidth="8.72222222222222" defaultRowHeight="14.4" outlineLevelCol="6"/>
  <cols>
    <col min="1" max="2" width="21.2685185185185" customWidth="1"/>
    <col min="3" max="3" width="15.5462962962963" customWidth="1"/>
    <col min="4" max="4" width="12.6296296296296" customWidth="1"/>
    <col min="5" max="5" width="59.3611111111111" customWidth="1"/>
    <col min="6" max="6" width="28.2685185185185" customWidth="1"/>
    <col min="7" max="7" width="14.5462962962963" customWidth="1"/>
  </cols>
  <sheetData>
    <row r="1" ht="23" customHeight="1" spans="1:7">
      <c r="A1" s="1" t="s">
        <v>327</v>
      </c>
      <c r="B1" s="1"/>
      <c r="C1" s="1"/>
      <c r="D1" s="1"/>
      <c r="E1" s="1"/>
      <c r="F1" s="1"/>
      <c r="G1" s="1"/>
    </row>
    <row r="2" ht="21" customHeight="1" spans="1:7">
      <c r="A2" s="39" t="s">
        <v>22</v>
      </c>
      <c r="B2" s="39" t="s">
        <v>23</v>
      </c>
      <c r="C2" s="39" t="s">
        <v>24</v>
      </c>
      <c r="D2" s="39" t="s">
        <v>26</v>
      </c>
      <c r="E2" s="39" t="s">
        <v>25</v>
      </c>
      <c r="F2" s="40" t="s">
        <v>328</v>
      </c>
      <c r="G2" s="39" t="s">
        <v>28</v>
      </c>
    </row>
    <row r="3" ht="17.4" customHeight="1" spans="1:7">
      <c r="A3" s="13" t="s">
        <v>32</v>
      </c>
      <c r="B3" s="10" t="s">
        <v>33</v>
      </c>
      <c r="C3" s="10">
        <v>2023363118</v>
      </c>
      <c r="D3" s="10" t="s">
        <v>329</v>
      </c>
      <c r="E3" s="10" t="s">
        <v>78</v>
      </c>
      <c r="F3" s="15" t="s">
        <v>50</v>
      </c>
      <c r="G3" s="10">
        <v>5</v>
      </c>
    </row>
    <row r="4" ht="17.4" customHeight="1" spans="1:7">
      <c r="A4" s="13"/>
      <c r="B4" s="10"/>
      <c r="C4" s="10"/>
      <c r="D4" s="10"/>
      <c r="E4" s="10" t="s">
        <v>330</v>
      </c>
      <c r="F4" s="15" t="s">
        <v>57</v>
      </c>
      <c r="G4" s="10"/>
    </row>
    <row r="5" ht="17.4" customHeight="1" spans="1:7">
      <c r="A5" s="13"/>
      <c r="B5" s="10"/>
      <c r="C5" s="10">
        <v>2023363135</v>
      </c>
      <c r="D5" s="10" t="s">
        <v>331</v>
      </c>
      <c r="E5" s="10" t="s">
        <v>78</v>
      </c>
      <c r="F5" s="15" t="s">
        <v>50</v>
      </c>
      <c r="G5" s="10">
        <v>10</v>
      </c>
    </row>
    <row r="6" ht="17.4" customHeight="1" spans="1:7">
      <c r="A6" s="13"/>
      <c r="B6" s="10"/>
      <c r="C6" s="10"/>
      <c r="D6" s="10"/>
      <c r="E6" s="10" t="s">
        <v>330</v>
      </c>
      <c r="F6" s="15" t="s">
        <v>57</v>
      </c>
      <c r="G6" s="10"/>
    </row>
    <row r="7" ht="17.4" customHeight="1" spans="1:7">
      <c r="A7" s="13"/>
      <c r="B7" s="10"/>
      <c r="C7" s="10"/>
      <c r="D7" s="10"/>
      <c r="E7" s="10" t="s">
        <v>332</v>
      </c>
      <c r="F7" s="15" t="s">
        <v>69</v>
      </c>
      <c r="G7" s="10"/>
    </row>
    <row r="8" ht="17.4" customHeight="1" spans="1:7">
      <c r="A8" s="13"/>
      <c r="B8" s="10"/>
      <c r="C8" s="10"/>
      <c r="D8" s="10"/>
      <c r="E8" s="10" t="s">
        <v>333</v>
      </c>
      <c r="F8" s="15" t="s">
        <v>334</v>
      </c>
      <c r="G8" s="10"/>
    </row>
    <row r="9" ht="17.4" customHeight="1" spans="1:7">
      <c r="A9" s="13"/>
      <c r="B9" s="10"/>
      <c r="C9" s="10">
        <v>2023363136</v>
      </c>
      <c r="D9" s="10" t="s">
        <v>335</v>
      </c>
      <c r="E9" s="10" t="s">
        <v>78</v>
      </c>
      <c r="F9" s="15" t="s">
        <v>50</v>
      </c>
      <c r="G9" s="10">
        <v>15</v>
      </c>
    </row>
    <row r="10" ht="17.4" customHeight="1" spans="1:7">
      <c r="A10" s="13"/>
      <c r="B10" s="10"/>
      <c r="C10" s="10"/>
      <c r="D10" s="10"/>
      <c r="E10" s="10" t="s">
        <v>330</v>
      </c>
      <c r="F10" s="15" t="s">
        <v>57</v>
      </c>
      <c r="G10" s="10"/>
    </row>
    <row r="11" ht="17.4" customHeight="1" spans="1:7">
      <c r="A11" s="13"/>
      <c r="B11" s="10"/>
      <c r="C11" s="10"/>
      <c r="D11" s="10"/>
      <c r="E11" s="10" t="s">
        <v>332</v>
      </c>
      <c r="F11" s="15" t="s">
        <v>69</v>
      </c>
      <c r="G11" s="10"/>
    </row>
    <row r="12" ht="17.4" customHeight="1" spans="1:7">
      <c r="A12" s="13"/>
      <c r="B12" s="10"/>
      <c r="C12" s="10"/>
      <c r="D12" s="10"/>
      <c r="E12" s="10" t="s">
        <v>333</v>
      </c>
      <c r="F12" s="15" t="s">
        <v>334</v>
      </c>
      <c r="G12" s="10"/>
    </row>
    <row r="13" ht="17.4" customHeight="1" spans="1:7">
      <c r="A13" s="13"/>
      <c r="B13" s="10"/>
      <c r="C13" s="10"/>
      <c r="D13" s="10"/>
      <c r="E13" s="10" t="s">
        <v>330</v>
      </c>
      <c r="F13" s="15" t="s">
        <v>75</v>
      </c>
      <c r="G13" s="10"/>
    </row>
    <row r="14" ht="17.4" customHeight="1" spans="1:7">
      <c r="A14" s="13"/>
      <c r="B14" s="10"/>
      <c r="C14" s="10"/>
      <c r="D14" s="10"/>
      <c r="E14" s="10" t="s">
        <v>78</v>
      </c>
      <c r="F14" s="15" t="s">
        <v>336</v>
      </c>
      <c r="G14" s="10"/>
    </row>
    <row r="15" ht="17.4" customHeight="1" spans="1:7">
      <c r="A15" s="13"/>
      <c r="B15" s="10"/>
      <c r="C15" s="10">
        <v>2023363117</v>
      </c>
      <c r="D15" s="10" t="s">
        <v>337</v>
      </c>
      <c r="E15" s="10" t="s">
        <v>330</v>
      </c>
      <c r="F15" s="15" t="s">
        <v>75</v>
      </c>
      <c r="G15" s="10">
        <v>13</v>
      </c>
    </row>
    <row r="16" ht="17.4" customHeight="1" spans="1:7">
      <c r="A16" s="13"/>
      <c r="B16" s="10"/>
      <c r="C16" s="10"/>
      <c r="D16" s="10"/>
      <c r="E16" s="10" t="s">
        <v>78</v>
      </c>
      <c r="F16" s="15" t="s">
        <v>336</v>
      </c>
      <c r="G16" s="10"/>
    </row>
    <row r="17" ht="17.4" customHeight="1" spans="1:7">
      <c r="A17" s="13"/>
      <c r="B17" s="10"/>
      <c r="C17" s="10"/>
      <c r="D17" s="10"/>
      <c r="E17" s="10" t="s">
        <v>34</v>
      </c>
      <c r="F17" s="15" t="s">
        <v>36</v>
      </c>
      <c r="G17" s="10"/>
    </row>
    <row r="18" ht="17.4" customHeight="1" spans="1:7">
      <c r="A18" s="13"/>
      <c r="B18" s="10"/>
      <c r="C18" s="10"/>
      <c r="D18" s="10"/>
      <c r="E18" s="10" t="s">
        <v>338</v>
      </c>
      <c r="F18" s="15" t="s">
        <v>36</v>
      </c>
      <c r="G18" s="10"/>
    </row>
    <row r="19" ht="17.4" customHeight="1" spans="1:7">
      <c r="A19" s="13"/>
      <c r="B19" s="10"/>
      <c r="C19" s="10"/>
      <c r="D19" s="10"/>
      <c r="E19" s="10" t="s">
        <v>339</v>
      </c>
      <c r="F19" s="10" t="s">
        <v>36</v>
      </c>
      <c r="G19" s="10"/>
    </row>
    <row r="20" ht="17.4" customHeight="1" spans="1:7">
      <c r="A20" s="13"/>
      <c r="B20" s="10"/>
      <c r="C20" s="10"/>
      <c r="D20" s="10"/>
      <c r="E20" s="10" t="s">
        <v>340</v>
      </c>
      <c r="F20" s="10" t="s">
        <v>36</v>
      </c>
      <c r="G20" s="10"/>
    </row>
    <row r="21" ht="17.4" customHeight="1" spans="1:7">
      <c r="A21" s="13"/>
      <c r="B21" s="10"/>
      <c r="C21" s="10">
        <v>2023363126</v>
      </c>
      <c r="D21" s="10" t="s">
        <v>341</v>
      </c>
      <c r="E21" s="10" t="s">
        <v>330</v>
      </c>
      <c r="F21" s="10" t="s">
        <v>57</v>
      </c>
      <c r="G21" s="10">
        <v>4</v>
      </c>
    </row>
    <row r="22" ht="17.4" customHeight="1" spans="1:7">
      <c r="A22" s="13"/>
      <c r="B22" s="10"/>
      <c r="C22" s="10"/>
      <c r="D22" s="10"/>
      <c r="E22" s="10" t="s">
        <v>333</v>
      </c>
      <c r="F22" s="10" t="s">
        <v>334</v>
      </c>
      <c r="G22" s="10"/>
    </row>
    <row r="23" ht="17.4" customHeight="1" spans="1:7">
      <c r="A23" s="13"/>
      <c r="B23" s="10"/>
      <c r="C23" s="10">
        <v>2023363108</v>
      </c>
      <c r="D23" s="10" t="s">
        <v>342</v>
      </c>
      <c r="E23" s="10" t="s">
        <v>34</v>
      </c>
      <c r="F23" s="10" t="s">
        <v>36</v>
      </c>
      <c r="G23" s="10">
        <v>8</v>
      </c>
    </row>
    <row r="24" ht="17.4" customHeight="1" spans="1:7">
      <c r="A24" s="13"/>
      <c r="B24" s="10"/>
      <c r="C24" s="10"/>
      <c r="D24" s="10"/>
      <c r="E24" s="10" t="s">
        <v>338</v>
      </c>
      <c r="F24" s="10" t="s">
        <v>36</v>
      </c>
      <c r="G24" s="10"/>
    </row>
    <row r="25" ht="17.4" customHeight="1" spans="1:7">
      <c r="A25" s="13"/>
      <c r="B25" s="10"/>
      <c r="C25" s="10"/>
      <c r="D25" s="10"/>
      <c r="E25" s="10" t="s">
        <v>339</v>
      </c>
      <c r="F25" s="10" t="s">
        <v>36</v>
      </c>
      <c r="G25" s="10"/>
    </row>
    <row r="26" ht="17.4" customHeight="1" spans="1:7">
      <c r="A26" s="13"/>
      <c r="B26" s="10"/>
      <c r="C26" s="10"/>
      <c r="D26" s="10"/>
      <c r="E26" s="10" t="s">
        <v>340</v>
      </c>
      <c r="F26" s="10" t="s">
        <v>36</v>
      </c>
      <c r="G26" s="10"/>
    </row>
    <row r="27" ht="17.4" customHeight="1" spans="1:7">
      <c r="A27" s="13"/>
      <c r="B27" s="10"/>
      <c r="C27" s="10">
        <v>2023363110</v>
      </c>
      <c r="D27" s="10" t="s">
        <v>343</v>
      </c>
      <c r="E27" s="10" t="s">
        <v>34</v>
      </c>
      <c r="F27" s="10" t="s">
        <v>36</v>
      </c>
      <c r="G27" s="10">
        <v>8</v>
      </c>
    </row>
    <row r="28" ht="17.4" customHeight="1" spans="1:7">
      <c r="A28" s="13"/>
      <c r="B28" s="10"/>
      <c r="C28" s="10"/>
      <c r="D28" s="10"/>
      <c r="E28" s="10" t="s">
        <v>338</v>
      </c>
      <c r="F28" s="10" t="s">
        <v>36</v>
      </c>
      <c r="G28" s="10"/>
    </row>
    <row r="29" ht="17.4" customHeight="1" spans="1:7">
      <c r="A29" s="13"/>
      <c r="B29" s="10"/>
      <c r="C29" s="10"/>
      <c r="D29" s="10"/>
      <c r="E29" s="10" t="s">
        <v>339</v>
      </c>
      <c r="F29" s="10" t="s">
        <v>36</v>
      </c>
      <c r="G29" s="10"/>
    </row>
    <row r="30" ht="17.4" customHeight="1" spans="1:7">
      <c r="A30" s="13"/>
      <c r="B30" s="10"/>
      <c r="C30" s="10"/>
      <c r="D30" s="10"/>
      <c r="E30" s="10" t="s">
        <v>340</v>
      </c>
      <c r="F30" s="10" t="s">
        <v>36</v>
      </c>
      <c r="G30" s="10"/>
    </row>
    <row r="31" ht="17.4" customHeight="1" spans="1:7">
      <c r="A31" s="13"/>
      <c r="B31" s="10" t="s">
        <v>110</v>
      </c>
      <c r="C31" s="10">
        <v>2023363208</v>
      </c>
      <c r="D31" s="10" t="s">
        <v>344</v>
      </c>
      <c r="E31" s="10" t="s">
        <v>345</v>
      </c>
      <c r="F31" s="10" t="s">
        <v>72</v>
      </c>
      <c r="G31" s="10">
        <v>7</v>
      </c>
    </row>
    <row r="32" ht="17.4" customHeight="1" spans="1:7">
      <c r="A32" s="13"/>
      <c r="B32" s="10"/>
      <c r="C32" s="10"/>
      <c r="D32" s="10"/>
      <c r="E32" s="10" t="s">
        <v>332</v>
      </c>
      <c r="F32" s="10" t="s">
        <v>346</v>
      </c>
      <c r="G32" s="10"/>
    </row>
    <row r="33" ht="17.4" customHeight="1" spans="1:7">
      <c r="A33" s="13"/>
      <c r="B33" s="10"/>
      <c r="C33" s="10"/>
      <c r="D33" s="10"/>
      <c r="E33" s="10" t="s">
        <v>340</v>
      </c>
      <c r="F33" s="10" t="s">
        <v>36</v>
      </c>
      <c r="G33" s="10"/>
    </row>
    <row r="34" ht="17.4" customHeight="1" spans="1:7">
      <c r="A34" s="13"/>
      <c r="B34" s="10"/>
      <c r="C34" s="10">
        <v>2023363217</v>
      </c>
      <c r="D34" s="10" t="s">
        <v>347</v>
      </c>
      <c r="E34" s="10" t="s">
        <v>332</v>
      </c>
      <c r="F34" s="10" t="s">
        <v>346</v>
      </c>
      <c r="G34" s="10">
        <v>3</v>
      </c>
    </row>
    <row r="35" ht="17.4" customHeight="1" spans="1:7">
      <c r="A35" s="13"/>
      <c r="B35" s="10" t="s">
        <v>114</v>
      </c>
      <c r="C35" s="10">
        <v>2023363642</v>
      </c>
      <c r="D35" s="10" t="s">
        <v>348</v>
      </c>
      <c r="E35" s="10" t="s">
        <v>332</v>
      </c>
      <c r="F35" s="10" t="s">
        <v>69</v>
      </c>
      <c r="G35" s="10">
        <v>3</v>
      </c>
    </row>
    <row r="36" ht="17.4" customHeight="1" spans="1:7">
      <c r="A36" s="13"/>
      <c r="B36" s="10"/>
      <c r="C36" s="10">
        <v>2023363638</v>
      </c>
      <c r="D36" s="10" t="s">
        <v>349</v>
      </c>
      <c r="E36" s="10" t="s">
        <v>332</v>
      </c>
      <c r="F36" s="10" t="s">
        <v>69</v>
      </c>
      <c r="G36" s="10">
        <v>3</v>
      </c>
    </row>
    <row r="37" ht="17.4" customHeight="1" spans="1:7">
      <c r="A37" s="13"/>
      <c r="B37" s="10"/>
      <c r="C37" s="10">
        <v>2023363640</v>
      </c>
      <c r="D37" s="10" t="s">
        <v>350</v>
      </c>
      <c r="E37" s="10" t="s">
        <v>332</v>
      </c>
      <c r="F37" s="10" t="s">
        <v>69</v>
      </c>
      <c r="G37" s="10">
        <v>3</v>
      </c>
    </row>
    <row r="38" ht="17.4" customHeight="1" spans="1:7">
      <c r="A38" s="13"/>
      <c r="B38" s="10"/>
      <c r="C38" s="10">
        <v>2023363641</v>
      </c>
      <c r="D38" s="10" t="s">
        <v>351</v>
      </c>
      <c r="E38" s="10" t="s">
        <v>332</v>
      </c>
      <c r="F38" s="10" t="s">
        <v>69</v>
      </c>
      <c r="G38" s="10">
        <v>3</v>
      </c>
    </row>
    <row r="39" ht="17.4" customHeight="1" spans="1:7">
      <c r="A39" s="13"/>
      <c r="B39" s="10"/>
      <c r="C39" s="10">
        <v>2023363615</v>
      </c>
      <c r="D39" s="10" t="s">
        <v>352</v>
      </c>
      <c r="E39" s="10" t="s">
        <v>332</v>
      </c>
      <c r="F39" s="10" t="s">
        <v>69</v>
      </c>
      <c r="G39" s="10">
        <v>3</v>
      </c>
    </row>
    <row r="40" ht="17.4" customHeight="1" spans="1:7">
      <c r="A40" s="13"/>
      <c r="B40" s="10"/>
      <c r="C40" s="10">
        <v>2023363620</v>
      </c>
      <c r="D40" s="10" t="s">
        <v>353</v>
      </c>
      <c r="E40" s="10" t="s">
        <v>332</v>
      </c>
      <c r="F40" s="10" t="s">
        <v>69</v>
      </c>
      <c r="G40" s="10">
        <v>3</v>
      </c>
    </row>
    <row r="41" ht="17.4" customHeight="1" spans="1:7">
      <c r="A41" s="13"/>
      <c r="B41" s="10"/>
      <c r="C41" s="10">
        <v>2023363617</v>
      </c>
      <c r="D41" s="10" t="s">
        <v>354</v>
      </c>
      <c r="E41" s="10" t="s">
        <v>332</v>
      </c>
      <c r="F41" s="10" t="s">
        <v>69</v>
      </c>
      <c r="G41" s="10">
        <v>3</v>
      </c>
    </row>
    <row r="42" ht="17.4" customHeight="1" spans="1:7">
      <c r="A42" s="13"/>
      <c r="B42" s="10"/>
      <c r="C42" s="10">
        <v>2023363632</v>
      </c>
      <c r="D42" s="10" t="s">
        <v>355</v>
      </c>
      <c r="E42" s="10" t="s">
        <v>332</v>
      </c>
      <c r="F42" s="10" t="s">
        <v>69</v>
      </c>
      <c r="G42" s="10">
        <v>3</v>
      </c>
    </row>
    <row r="43" ht="17.4" customHeight="1" spans="1:7">
      <c r="A43" s="13"/>
      <c r="B43" s="10" t="s">
        <v>43</v>
      </c>
      <c r="C43" s="10">
        <v>2023363715</v>
      </c>
      <c r="D43" s="10" t="s">
        <v>356</v>
      </c>
      <c r="E43" s="10" t="s">
        <v>332</v>
      </c>
      <c r="F43" s="10" t="s">
        <v>50</v>
      </c>
      <c r="G43" s="10">
        <v>3</v>
      </c>
    </row>
    <row r="44" ht="17.4" customHeight="1" spans="1:7">
      <c r="A44" s="13"/>
      <c r="B44" s="10"/>
      <c r="C44" s="10">
        <v>2023363727</v>
      </c>
      <c r="D44" s="10" t="s">
        <v>357</v>
      </c>
      <c r="E44" s="10" t="s">
        <v>332</v>
      </c>
      <c r="F44" s="10" t="s">
        <v>50</v>
      </c>
      <c r="G44" s="10">
        <v>3</v>
      </c>
    </row>
    <row r="45" ht="17.4" customHeight="1" spans="1:7">
      <c r="A45" s="13"/>
      <c r="B45" s="10"/>
      <c r="C45" s="10">
        <v>2023363725</v>
      </c>
      <c r="D45" s="10" t="s">
        <v>358</v>
      </c>
      <c r="E45" s="10" t="s">
        <v>332</v>
      </c>
      <c r="F45" s="10" t="s">
        <v>50</v>
      </c>
      <c r="G45" s="10">
        <v>3</v>
      </c>
    </row>
    <row r="46" ht="17.4" customHeight="1" spans="1:7">
      <c r="A46" s="13"/>
      <c r="B46" s="10"/>
      <c r="C46" s="10">
        <v>2023363734</v>
      </c>
      <c r="D46" s="10" t="s">
        <v>359</v>
      </c>
      <c r="E46" s="10" t="s">
        <v>332</v>
      </c>
      <c r="F46" s="10" t="s">
        <v>50</v>
      </c>
      <c r="G46" s="10">
        <v>3</v>
      </c>
    </row>
    <row r="47" ht="17.4" customHeight="1" spans="1:7">
      <c r="A47" s="13"/>
      <c r="B47" s="10"/>
      <c r="C47" s="10">
        <v>2023363742</v>
      </c>
      <c r="D47" s="10" t="s">
        <v>360</v>
      </c>
      <c r="E47" s="10" t="s">
        <v>361</v>
      </c>
      <c r="F47" s="10" t="s">
        <v>75</v>
      </c>
      <c r="G47" s="10">
        <v>2</v>
      </c>
    </row>
    <row r="48" ht="17.4" customHeight="1" spans="1:7">
      <c r="A48" s="13"/>
      <c r="B48" s="10"/>
      <c r="C48" s="10">
        <v>2023363705</v>
      </c>
      <c r="D48" s="10" t="s">
        <v>362</v>
      </c>
      <c r="E48" s="10" t="s">
        <v>363</v>
      </c>
      <c r="F48" s="10" t="s">
        <v>72</v>
      </c>
      <c r="G48" s="10">
        <v>2</v>
      </c>
    </row>
    <row r="49" ht="17.4" customHeight="1" spans="1:7">
      <c r="A49" s="13"/>
      <c r="B49" s="10"/>
      <c r="C49" s="10">
        <v>2023363717</v>
      </c>
      <c r="D49" s="10" t="s">
        <v>364</v>
      </c>
      <c r="E49" s="10" t="s">
        <v>363</v>
      </c>
      <c r="F49" s="10" t="s">
        <v>72</v>
      </c>
      <c r="G49" s="10">
        <v>2</v>
      </c>
    </row>
    <row r="50" ht="17.4" customHeight="1" spans="1:7">
      <c r="A50" s="13"/>
      <c r="B50" s="10" t="s">
        <v>115</v>
      </c>
      <c r="C50" s="10">
        <v>2023363823</v>
      </c>
      <c r="D50" s="10" t="s">
        <v>365</v>
      </c>
      <c r="E50" s="10" t="s">
        <v>366</v>
      </c>
      <c r="F50" s="10" t="s">
        <v>72</v>
      </c>
      <c r="G50" s="10">
        <v>11</v>
      </c>
    </row>
    <row r="51" ht="17.4" customHeight="1" spans="1:7">
      <c r="A51" s="13"/>
      <c r="B51" s="10"/>
      <c r="C51" s="10"/>
      <c r="D51" s="10"/>
      <c r="E51" s="10" t="s">
        <v>332</v>
      </c>
      <c r="F51" s="10" t="s">
        <v>367</v>
      </c>
      <c r="G51" s="10"/>
    </row>
    <row r="52" ht="17.4" customHeight="1" spans="1:7">
      <c r="A52" s="13"/>
      <c r="B52" s="10"/>
      <c r="C52" s="10"/>
      <c r="D52" s="10"/>
      <c r="E52" s="10" t="s">
        <v>363</v>
      </c>
      <c r="F52" s="10" t="s">
        <v>72</v>
      </c>
      <c r="G52" s="10"/>
    </row>
    <row r="53" ht="17.4" customHeight="1" spans="1:7">
      <c r="A53" s="13"/>
      <c r="B53" s="10"/>
      <c r="C53" s="10"/>
      <c r="D53" s="10"/>
      <c r="E53" s="10" t="s">
        <v>339</v>
      </c>
      <c r="F53" s="10" t="s">
        <v>36</v>
      </c>
      <c r="G53" s="10"/>
    </row>
    <row r="54" ht="17.4" customHeight="1" spans="1:7">
      <c r="A54" s="13"/>
      <c r="B54" s="10"/>
      <c r="C54" s="10"/>
      <c r="D54" s="10"/>
      <c r="E54" s="10" t="s">
        <v>333</v>
      </c>
      <c r="F54" s="10" t="s">
        <v>36</v>
      </c>
      <c r="G54" s="10"/>
    </row>
    <row r="55" ht="17.4" customHeight="1" spans="1:7">
      <c r="A55" s="13"/>
      <c r="B55" s="10"/>
      <c r="C55" s="10">
        <v>2023363802</v>
      </c>
      <c r="D55" s="10" t="s">
        <v>368</v>
      </c>
      <c r="E55" s="10" t="s">
        <v>366</v>
      </c>
      <c r="F55" s="10" t="s">
        <v>72</v>
      </c>
      <c r="G55" s="10">
        <v>11</v>
      </c>
    </row>
    <row r="56" ht="17.4" customHeight="1" spans="1:7">
      <c r="A56" s="13"/>
      <c r="B56" s="10"/>
      <c r="C56" s="10"/>
      <c r="D56" s="10"/>
      <c r="E56" s="10" t="s">
        <v>332</v>
      </c>
      <c r="F56" s="10" t="s">
        <v>367</v>
      </c>
      <c r="G56" s="10"/>
    </row>
    <row r="57" ht="17.4" customHeight="1" spans="1:7">
      <c r="A57" s="13"/>
      <c r="B57" s="10"/>
      <c r="C57" s="10"/>
      <c r="D57" s="10"/>
      <c r="E57" s="10" t="s">
        <v>363</v>
      </c>
      <c r="F57" s="10" t="s">
        <v>72</v>
      </c>
      <c r="G57" s="10"/>
    </row>
    <row r="58" ht="17.4" customHeight="1" spans="1:7">
      <c r="A58" s="13"/>
      <c r="B58" s="10"/>
      <c r="C58" s="10"/>
      <c r="D58" s="10"/>
      <c r="E58" s="10" t="s">
        <v>339</v>
      </c>
      <c r="F58" s="10" t="s">
        <v>36</v>
      </c>
      <c r="G58" s="10"/>
    </row>
    <row r="59" ht="17.4" customHeight="1" spans="1:7">
      <c r="A59" s="13"/>
      <c r="B59" s="10"/>
      <c r="C59" s="10"/>
      <c r="D59" s="10"/>
      <c r="E59" s="10" t="s">
        <v>333</v>
      </c>
      <c r="F59" s="10" t="s">
        <v>36</v>
      </c>
      <c r="G59" s="10"/>
    </row>
    <row r="60" ht="17.4" customHeight="1" spans="1:7">
      <c r="A60" s="13"/>
      <c r="B60" s="10"/>
      <c r="C60" s="10">
        <v>2023363828</v>
      </c>
      <c r="D60" s="10" t="s">
        <v>369</v>
      </c>
      <c r="E60" s="10" t="s">
        <v>332</v>
      </c>
      <c r="F60" s="10" t="s">
        <v>367</v>
      </c>
      <c r="G60" s="10">
        <v>3</v>
      </c>
    </row>
    <row r="61" ht="17.4" customHeight="1" spans="1:7">
      <c r="A61" s="13"/>
      <c r="B61" s="10"/>
      <c r="C61" s="10">
        <v>2023363812</v>
      </c>
      <c r="D61" s="10" t="s">
        <v>370</v>
      </c>
      <c r="E61" s="10" t="s">
        <v>332</v>
      </c>
      <c r="F61" s="10" t="s">
        <v>367</v>
      </c>
      <c r="G61" s="10">
        <v>3</v>
      </c>
    </row>
    <row r="62" ht="17.4" customHeight="1" spans="1:7">
      <c r="A62" s="13"/>
      <c r="B62" s="10"/>
      <c r="C62" s="10">
        <v>2023363839</v>
      </c>
      <c r="D62" s="10" t="s">
        <v>371</v>
      </c>
      <c r="E62" s="10" t="s">
        <v>332</v>
      </c>
      <c r="F62" s="10" t="s">
        <v>367</v>
      </c>
      <c r="G62" s="10">
        <v>3</v>
      </c>
    </row>
    <row r="63" ht="17.4" customHeight="1" spans="1:7">
      <c r="A63" s="13"/>
      <c r="B63" s="10"/>
      <c r="C63" s="10">
        <v>2023363832</v>
      </c>
      <c r="D63" s="10" t="s">
        <v>372</v>
      </c>
      <c r="E63" s="10" t="s">
        <v>363</v>
      </c>
      <c r="F63" s="10" t="s">
        <v>72</v>
      </c>
      <c r="G63" s="10">
        <v>2</v>
      </c>
    </row>
    <row r="64" ht="17.4" customHeight="1" spans="1:7">
      <c r="A64" s="13"/>
      <c r="B64" s="10" t="s">
        <v>118</v>
      </c>
      <c r="C64" s="10">
        <v>2023364320</v>
      </c>
      <c r="D64" s="10" t="s">
        <v>373</v>
      </c>
      <c r="E64" s="10" t="s">
        <v>48</v>
      </c>
      <c r="F64" s="10" t="s">
        <v>50</v>
      </c>
      <c r="G64" s="10">
        <v>5</v>
      </c>
    </row>
    <row r="65" ht="17.4" customHeight="1" spans="1:7">
      <c r="A65" s="13"/>
      <c r="B65" s="10"/>
      <c r="C65" s="10"/>
      <c r="D65" s="10"/>
      <c r="E65" s="10" t="s">
        <v>374</v>
      </c>
      <c r="F65" s="10" t="s">
        <v>57</v>
      </c>
      <c r="G65" s="10"/>
    </row>
    <row r="66" ht="17.4" customHeight="1" spans="1:7">
      <c r="A66" s="13"/>
      <c r="B66" s="10" t="s">
        <v>119</v>
      </c>
      <c r="C66" s="10">
        <v>2023364405</v>
      </c>
      <c r="D66" s="10" t="s">
        <v>375</v>
      </c>
      <c r="E66" s="10" t="s">
        <v>48</v>
      </c>
      <c r="F66" s="10" t="s">
        <v>69</v>
      </c>
      <c r="G66" s="10">
        <v>5</v>
      </c>
    </row>
    <row r="67" ht="17.4" customHeight="1" spans="1:7">
      <c r="A67" s="13"/>
      <c r="B67" s="10"/>
      <c r="C67" s="10"/>
      <c r="D67" s="10"/>
      <c r="E67" s="10" t="s">
        <v>376</v>
      </c>
      <c r="F67" s="10" t="s">
        <v>334</v>
      </c>
      <c r="G67" s="10"/>
    </row>
    <row r="68" ht="17.4" customHeight="1" spans="1:7">
      <c r="A68" s="13"/>
      <c r="B68" s="10"/>
      <c r="C68" s="10">
        <v>2023364401</v>
      </c>
      <c r="D68" s="10" t="s">
        <v>377</v>
      </c>
      <c r="E68" s="10" t="s">
        <v>378</v>
      </c>
      <c r="F68" s="10" t="s">
        <v>367</v>
      </c>
      <c r="G68" s="10">
        <v>3</v>
      </c>
    </row>
    <row r="69" ht="17.4" customHeight="1" spans="1:7">
      <c r="A69" s="13"/>
      <c r="B69" s="10"/>
      <c r="C69" s="10">
        <v>2023364404</v>
      </c>
      <c r="D69" s="10" t="s">
        <v>379</v>
      </c>
      <c r="E69" s="10" t="s">
        <v>378</v>
      </c>
      <c r="F69" s="10" t="s">
        <v>367</v>
      </c>
      <c r="G69" s="10">
        <v>3</v>
      </c>
    </row>
    <row r="70" ht="17.4" customHeight="1" spans="1:7">
      <c r="A70" s="13"/>
      <c r="B70" s="10" t="s">
        <v>104</v>
      </c>
      <c r="C70" s="10">
        <v>2022363530</v>
      </c>
      <c r="D70" s="10" t="s">
        <v>380</v>
      </c>
      <c r="E70" s="10" t="s">
        <v>381</v>
      </c>
      <c r="F70" s="10" t="s">
        <v>75</v>
      </c>
      <c r="G70" s="10">
        <v>2</v>
      </c>
    </row>
    <row r="71" ht="17.4" customHeight="1" spans="1:7">
      <c r="A71" s="13"/>
      <c r="B71" s="10"/>
      <c r="C71" s="10">
        <v>2022363541</v>
      </c>
      <c r="D71" s="10" t="s">
        <v>382</v>
      </c>
      <c r="E71" s="10" t="s">
        <v>381</v>
      </c>
      <c r="F71" s="10" t="s">
        <v>75</v>
      </c>
      <c r="G71" s="10">
        <v>2</v>
      </c>
    </row>
    <row r="72" ht="17.4" customHeight="1" spans="1:7">
      <c r="A72" s="13"/>
      <c r="B72" s="10"/>
      <c r="C72" s="10">
        <v>2022363533</v>
      </c>
      <c r="D72" s="10" t="s">
        <v>383</v>
      </c>
      <c r="E72" s="10" t="s">
        <v>381</v>
      </c>
      <c r="F72" s="10" t="s">
        <v>75</v>
      </c>
      <c r="G72" s="10">
        <v>2</v>
      </c>
    </row>
    <row r="73" ht="17.4" customHeight="1" spans="1:7">
      <c r="A73" s="13"/>
      <c r="B73" s="10" t="s">
        <v>105</v>
      </c>
      <c r="C73" s="10">
        <v>2022363640</v>
      </c>
      <c r="D73" s="10" t="s">
        <v>384</v>
      </c>
      <c r="E73" s="10" t="s">
        <v>385</v>
      </c>
      <c r="F73" s="10" t="s">
        <v>57</v>
      </c>
      <c r="G73" s="10">
        <v>2</v>
      </c>
    </row>
    <row r="74" ht="17.4" customHeight="1" spans="1:7">
      <c r="A74" s="13"/>
      <c r="B74" s="10"/>
      <c r="C74" s="10">
        <v>2022363626</v>
      </c>
      <c r="D74" s="10" t="s">
        <v>386</v>
      </c>
      <c r="E74" s="10" t="s">
        <v>48</v>
      </c>
      <c r="F74" s="10" t="s">
        <v>50</v>
      </c>
      <c r="G74" s="10">
        <v>3</v>
      </c>
    </row>
    <row r="75" ht="17.4" customHeight="1" spans="1:7">
      <c r="A75" s="13"/>
      <c r="B75" s="10"/>
      <c r="C75" s="10">
        <v>2022363638</v>
      </c>
      <c r="D75" s="10" t="s">
        <v>387</v>
      </c>
      <c r="E75" s="10" t="s">
        <v>48</v>
      </c>
      <c r="F75" s="10" t="s">
        <v>50</v>
      </c>
      <c r="G75" s="10">
        <v>3</v>
      </c>
    </row>
    <row r="76" ht="17.4" customHeight="1" spans="1:7">
      <c r="A76" s="13"/>
      <c r="B76" s="10"/>
      <c r="C76" s="10">
        <v>2022363636</v>
      </c>
      <c r="D76" s="10" t="s">
        <v>388</v>
      </c>
      <c r="E76" s="10" t="s">
        <v>389</v>
      </c>
      <c r="F76" s="10" t="s">
        <v>57</v>
      </c>
      <c r="G76" s="10">
        <v>2</v>
      </c>
    </row>
    <row r="77" ht="17.4" customHeight="1" spans="1:7">
      <c r="A77" s="13"/>
      <c r="B77" s="10" t="s">
        <v>106</v>
      </c>
      <c r="C77" s="10">
        <v>2022363720</v>
      </c>
      <c r="D77" s="10" t="s">
        <v>390</v>
      </c>
      <c r="E77" s="10" t="s">
        <v>391</v>
      </c>
      <c r="F77" s="10" t="s">
        <v>57</v>
      </c>
      <c r="G77" s="10">
        <v>24</v>
      </c>
    </row>
    <row r="78" ht="17.4" customHeight="1" spans="1:7">
      <c r="A78" s="13"/>
      <c r="B78" s="10"/>
      <c r="C78" s="10"/>
      <c r="D78" s="10"/>
      <c r="E78" s="10" t="s">
        <v>392</v>
      </c>
      <c r="F78" s="10" t="s">
        <v>57</v>
      </c>
      <c r="G78" s="10"/>
    </row>
    <row r="79" ht="17.4" customHeight="1" spans="1:7">
      <c r="A79" s="13"/>
      <c r="B79" s="10"/>
      <c r="C79" s="10"/>
      <c r="D79" s="10"/>
      <c r="E79" s="10" t="s">
        <v>393</v>
      </c>
      <c r="F79" s="10" t="s">
        <v>46</v>
      </c>
      <c r="G79" s="10"/>
    </row>
    <row r="80" ht="17.4" customHeight="1" spans="1:7">
      <c r="A80" s="13"/>
      <c r="B80" s="10"/>
      <c r="C80" s="10"/>
      <c r="D80" s="10"/>
      <c r="E80" s="10" t="s">
        <v>394</v>
      </c>
      <c r="F80" s="10" t="s">
        <v>334</v>
      </c>
      <c r="G80" s="10"/>
    </row>
    <row r="81" ht="17.4" customHeight="1" spans="1:7">
      <c r="A81" s="13"/>
      <c r="B81" s="10"/>
      <c r="C81" s="10"/>
      <c r="D81" s="10"/>
      <c r="E81" s="10" t="s">
        <v>395</v>
      </c>
      <c r="F81" s="10" t="s">
        <v>334</v>
      </c>
      <c r="G81" s="10"/>
    </row>
    <row r="82" ht="17.4" customHeight="1" spans="1:7">
      <c r="A82" s="13"/>
      <c r="B82" s="10"/>
      <c r="C82" s="10"/>
      <c r="D82" s="10"/>
      <c r="E82" s="10" t="s">
        <v>394</v>
      </c>
      <c r="F82" s="10" t="s">
        <v>36</v>
      </c>
      <c r="G82" s="10"/>
    </row>
    <row r="83" ht="17.4" customHeight="1" spans="1:7">
      <c r="A83" s="13"/>
      <c r="B83" s="10"/>
      <c r="C83" s="10"/>
      <c r="D83" s="10"/>
      <c r="E83" s="10" t="s">
        <v>48</v>
      </c>
      <c r="F83" s="10" t="s">
        <v>346</v>
      </c>
      <c r="G83" s="10"/>
    </row>
    <row r="84" ht="17.4" customHeight="1" spans="1:7">
      <c r="A84" s="13"/>
      <c r="B84" s="10"/>
      <c r="C84" s="10"/>
      <c r="D84" s="10"/>
      <c r="E84" s="10" t="s">
        <v>396</v>
      </c>
      <c r="F84" s="10" t="s">
        <v>36</v>
      </c>
      <c r="G84" s="10"/>
    </row>
    <row r="85" ht="17.4" customHeight="1" spans="1:7">
      <c r="A85" s="13"/>
      <c r="B85" s="10"/>
      <c r="C85" s="10"/>
      <c r="D85" s="10"/>
      <c r="E85" s="10" t="s">
        <v>397</v>
      </c>
      <c r="F85" s="10" t="s">
        <v>36</v>
      </c>
      <c r="G85" s="10"/>
    </row>
    <row r="86" ht="17.4" customHeight="1" spans="1:7">
      <c r="A86" s="13"/>
      <c r="B86" s="10"/>
      <c r="C86" s="10"/>
      <c r="D86" s="10"/>
      <c r="E86" s="10" t="s">
        <v>398</v>
      </c>
      <c r="F86" s="10" t="s">
        <v>72</v>
      </c>
      <c r="G86" s="10"/>
    </row>
    <row r="87" ht="17.4" customHeight="1" spans="1:7">
      <c r="A87" s="13"/>
      <c r="B87" s="10"/>
      <c r="C87" s="10"/>
      <c r="D87" s="10"/>
      <c r="E87" s="10" t="s">
        <v>397</v>
      </c>
      <c r="F87" s="10" t="s">
        <v>367</v>
      </c>
      <c r="G87" s="10"/>
    </row>
    <row r="88" ht="17.4" customHeight="1" spans="1:7">
      <c r="A88" s="13"/>
      <c r="B88" s="10"/>
      <c r="C88" s="10">
        <v>2022363723</v>
      </c>
      <c r="D88" s="10" t="s">
        <v>399</v>
      </c>
      <c r="E88" s="10" t="s">
        <v>385</v>
      </c>
      <c r="F88" s="10" t="s">
        <v>57</v>
      </c>
      <c r="G88" s="10">
        <v>4</v>
      </c>
    </row>
    <row r="89" ht="17.4" customHeight="1" spans="1:7">
      <c r="A89" s="13"/>
      <c r="B89" s="10"/>
      <c r="C89" s="10"/>
      <c r="D89" s="10"/>
      <c r="E89" s="10" t="s">
        <v>392</v>
      </c>
      <c r="F89" s="10" t="s">
        <v>57</v>
      </c>
      <c r="G89" s="10"/>
    </row>
    <row r="90" ht="17.4" customHeight="1" spans="1:7">
      <c r="A90" s="13"/>
      <c r="B90" s="10" t="s">
        <v>108</v>
      </c>
      <c r="C90" s="10">
        <v>2022364206</v>
      </c>
      <c r="D90" s="10" t="s">
        <v>400</v>
      </c>
      <c r="E90" s="10" t="s">
        <v>401</v>
      </c>
      <c r="F90" s="10" t="s">
        <v>346</v>
      </c>
      <c r="G90" s="10">
        <v>5</v>
      </c>
    </row>
    <row r="91" ht="17.4" customHeight="1" spans="1:7">
      <c r="A91" s="13"/>
      <c r="B91" s="10"/>
      <c r="C91" s="10"/>
      <c r="D91" s="10"/>
      <c r="E91" s="10" t="s">
        <v>402</v>
      </c>
      <c r="F91" s="10" t="s">
        <v>72</v>
      </c>
      <c r="G91" s="10"/>
    </row>
    <row r="92" ht="17.4" customHeight="1" spans="1:7">
      <c r="A92" s="13"/>
      <c r="B92" s="10"/>
      <c r="C92" s="10">
        <v>2022364207</v>
      </c>
      <c r="D92" s="10" t="s">
        <v>403</v>
      </c>
      <c r="E92" s="10" t="s">
        <v>402</v>
      </c>
      <c r="F92" s="10" t="s">
        <v>72</v>
      </c>
      <c r="G92" s="10">
        <v>2</v>
      </c>
    </row>
    <row r="93" ht="17.4" customHeight="1" spans="1:7">
      <c r="A93" s="13"/>
      <c r="B93" s="10"/>
      <c r="C93" s="10">
        <v>2022364203</v>
      </c>
      <c r="D93" s="10" t="s">
        <v>404</v>
      </c>
      <c r="E93" s="10" t="s">
        <v>402</v>
      </c>
      <c r="F93" s="10" t="s">
        <v>72</v>
      </c>
      <c r="G93" s="10">
        <v>2</v>
      </c>
    </row>
    <row r="94" ht="17.4" customHeight="1" spans="1:7">
      <c r="A94" s="26" t="s">
        <v>3</v>
      </c>
      <c r="B94" s="10" t="s">
        <v>163</v>
      </c>
      <c r="C94" s="10">
        <v>2023284633</v>
      </c>
      <c r="D94" s="10" t="s">
        <v>405</v>
      </c>
      <c r="E94" s="10" t="s">
        <v>55</v>
      </c>
      <c r="F94" s="10" t="s">
        <v>57</v>
      </c>
      <c r="G94" s="10">
        <v>11</v>
      </c>
    </row>
    <row r="95" ht="17.4" customHeight="1" spans="1:7">
      <c r="A95" s="26"/>
      <c r="B95" s="10"/>
      <c r="C95" s="10"/>
      <c r="D95" s="10"/>
      <c r="E95" s="10" t="s">
        <v>406</v>
      </c>
      <c r="F95" s="10" t="s">
        <v>46</v>
      </c>
      <c r="G95" s="10"/>
    </row>
    <row r="96" ht="17.4" customHeight="1" spans="1:7">
      <c r="A96" s="26"/>
      <c r="B96" s="10"/>
      <c r="C96" s="10"/>
      <c r="D96" s="10"/>
      <c r="E96" s="10" t="s">
        <v>407</v>
      </c>
      <c r="F96" s="10" t="s">
        <v>69</v>
      </c>
      <c r="G96" s="10"/>
    </row>
    <row r="97" ht="17.4" customHeight="1" spans="1:7">
      <c r="A97" s="26"/>
      <c r="B97" s="10"/>
      <c r="C97" s="10"/>
      <c r="D97" s="10"/>
      <c r="E97" s="10" t="s">
        <v>62</v>
      </c>
      <c r="F97" s="10" t="s">
        <v>46</v>
      </c>
      <c r="G97" s="10"/>
    </row>
    <row r="98" ht="17.4" customHeight="1" spans="1:7">
      <c r="A98" s="26"/>
      <c r="B98" s="10"/>
      <c r="C98" s="10"/>
      <c r="D98" s="10"/>
      <c r="E98" s="10" t="s">
        <v>408</v>
      </c>
      <c r="F98" s="10" t="s">
        <v>46</v>
      </c>
      <c r="G98" s="10"/>
    </row>
    <row r="99" ht="17.4" customHeight="1" spans="1:7">
      <c r="A99" s="26"/>
      <c r="B99" s="10"/>
      <c r="C99" s="10">
        <v>2023284638</v>
      </c>
      <c r="D99" s="10" t="s">
        <v>409</v>
      </c>
      <c r="E99" s="10" t="s">
        <v>406</v>
      </c>
      <c r="F99" s="10" t="s">
        <v>46</v>
      </c>
      <c r="G99" s="10">
        <v>11</v>
      </c>
    </row>
    <row r="100" ht="17.4" customHeight="1" spans="1:7">
      <c r="A100" s="26"/>
      <c r="B100" s="10"/>
      <c r="C100" s="10"/>
      <c r="D100" s="10"/>
      <c r="E100" s="10" t="s">
        <v>407</v>
      </c>
      <c r="F100" s="10" t="s">
        <v>69</v>
      </c>
      <c r="G100" s="10"/>
    </row>
    <row r="101" ht="17.4" customHeight="1" spans="1:7">
      <c r="A101" s="26"/>
      <c r="B101" s="10"/>
      <c r="C101" s="10"/>
      <c r="D101" s="10"/>
      <c r="E101" s="10" t="s">
        <v>62</v>
      </c>
      <c r="F101" s="10" t="s">
        <v>46</v>
      </c>
      <c r="G101" s="10"/>
    </row>
    <row r="102" ht="17.4" customHeight="1" spans="1:7">
      <c r="A102" s="26"/>
      <c r="B102" s="10"/>
      <c r="C102" s="10"/>
      <c r="D102" s="10"/>
      <c r="E102" s="10" t="s">
        <v>408</v>
      </c>
      <c r="F102" s="10" t="s">
        <v>46</v>
      </c>
      <c r="G102" s="10"/>
    </row>
    <row r="103" ht="17.4" customHeight="1" spans="1:7">
      <c r="A103" s="26"/>
      <c r="B103" s="10"/>
      <c r="C103" s="10"/>
      <c r="D103" s="10"/>
      <c r="E103" s="10" t="s">
        <v>407</v>
      </c>
      <c r="F103" s="10" t="s">
        <v>75</v>
      </c>
      <c r="G103" s="10"/>
    </row>
    <row r="104" ht="17.4" customHeight="1" spans="1:7">
      <c r="A104" s="26"/>
      <c r="B104" s="10"/>
      <c r="C104" s="10">
        <v>2023284630</v>
      </c>
      <c r="D104" s="10" t="s">
        <v>410</v>
      </c>
      <c r="E104" s="10" t="s">
        <v>407</v>
      </c>
      <c r="F104" s="10" t="s">
        <v>75</v>
      </c>
      <c r="G104" s="10">
        <v>2</v>
      </c>
    </row>
    <row r="105" ht="17.4" customHeight="1" spans="1:7">
      <c r="A105" s="26"/>
      <c r="B105" s="10"/>
      <c r="C105" s="10">
        <v>2023284622</v>
      </c>
      <c r="D105" s="10" t="s">
        <v>411</v>
      </c>
      <c r="E105" s="10" t="s">
        <v>407</v>
      </c>
      <c r="F105" s="10" t="s">
        <v>75</v>
      </c>
      <c r="G105" s="10">
        <v>2</v>
      </c>
    </row>
    <row r="106" ht="17.4" customHeight="1" spans="1:7">
      <c r="A106" s="26"/>
      <c r="B106" s="10"/>
      <c r="C106" s="10">
        <v>2023284623</v>
      </c>
      <c r="D106" s="10" t="s">
        <v>412</v>
      </c>
      <c r="E106" s="10" t="s">
        <v>407</v>
      </c>
      <c r="F106" s="10" t="s">
        <v>75</v>
      </c>
      <c r="G106" s="10">
        <v>2</v>
      </c>
    </row>
    <row r="107" ht="17.4" customHeight="1" spans="1:7">
      <c r="A107" s="26"/>
      <c r="B107" s="10"/>
      <c r="C107" s="10">
        <v>2023284628</v>
      </c>
      <c r="D107" s="10" t="s">
        <v>413</v>
      </c>
      <c r="E107" s="10" t="s">
        <v>407</v>
      </c>
      <c r="F107" s="10" t="s">
        <v>75</v>
      </c>
      <c r="G107" s="10">
        <v>2</v>
      </c>
    </row>
    <row r="108" ht="17.4" customHeight="1" spans="1:7">
      <c r="A108" s="26"/>
      <c r="B108" s="10"/>
      <c r="C108" s="10">
        <v>2023284634</v>
      </c>
      <c r="D108" s="10" t="s">
        <v>414</v>
      </c>
      <c r="E108" s="10" t="s">
        <v>407</v>
      </c>
      <c r="F108" s="10" t="s">
        <v>75</v>
      </c>
      <c r="G108" s="10">
        <v>2</v>
      </c>
    </row>
    <row r="109" ht="17.4" customHeight="1" spans="1:7">
      <c r="A109" s="26"/>
      <c r="B109" s="10" t="s">
        <v>162</v>
      </c>
      <c r="C109" s="10">
        <v>2023284508</v>
      </c>
      <c r="D109" s="10" t="s">
        <v>415</v>
      </c>
      <c r="E109" s="10" t="s">
        <v>55</v>
      </c>
      <c r="F109" s="10" t="s">
        <v>69</v>
      </c>
      <c r="G109" s="10">
        <v>8</v>
      </c>
    </row>
    <row r="110" ht="17.4" customHeight="1" spans="1:7">
      <c r="A110" s="26"/>
      <c r="B110" s="10"/>
      <c r="C110" s="10"/>
      <c r="D110" s="10"/>
      <c r="E110" s="10" t="s">
        <v>407</v>
      </c>
      <c r="F110" s="10" t="s">
        <v>46</v>
      </c>
      <c r="G110" s="10"/>
    </row>
    <row r="111" ht="17.4" customHeight="1" spans="1:7">
      <c r="A111" s="26"/>
      <c r="B111" s="10"/>
      <c r="C111" s="10"/>
      <c r="D111" s="10"/>
      <c r="E111" s="10" t="s">
        <v>416</v>
      </c>
      <c r="F111" s="10" t="s">
        <v>346</v>
      </c>
      <c r="G111" s="10"/>
    </row>
    <row r="112" ht="17.4" customHeight="1" spans="1:7">
      <c r="A112" s="26"/>
      <c r="B112" s="10"/>
      <c r="C112" s="10">
        <v>2023284515</v>
      </c>
      <c r="D112" s="10" t="s">
        <v>417</v>
      </c>
      <c r="E112" s="10" t="s">
        <v>407</v>
      </c>
      <c r="F112" s="10" t="s">
        <v>367</v>
      </c>
      <c r="G112" s="10">
        <v>5</v>
      </c>
    </row>
    <row r="113" ht="17.4" customHeight="1" spans="1:7">
      <c r="A113" s="26"/>
      <c r="B113" s="10"/>
      <c r="C113" s="10"/>
      <c r="D113" s="10"/>
      <c r="E113" s="10" t="s">
        <v>418</v>
      </c>
      <c r="F113" s="10" t="s">
        <v>72</v>
      </c>
      <c r="G113" s="10"/>
    </row>
    <row r="114" ht="17.4" customHeight="1" spans="1:7">
      <c r="A114" s="26"/>
      <c r="B114" s="10" t="s">
        <v>164</v>
      </c>
      <c r="C114" s="10">
        <v>2023284705</v>
      </c>
      <c r="D114" s="10" t="s">
        <v>419</v>
      </c>
      <c r="E114" s="10" t="s">
        <v>407</v>
      </c>
      <c r="F114" s="10" t="s">
        <v>367</v>
      </c>
      <c r="G114" s="10">
        <v>12</v>
      </c>
    </row>
    <row r="115" ht="17.4" customHeight="1" spans="1:7">
      <c r="A115" s="26"/>
      <c r="B115" s="10"/>
      <c r="C115" s="10"/>
      <c r="D115" s="10"/>
      <c r="E115" s="10" t="s">
        <v>420</v>
      </c>
      <c r="F115" s="10" t="s">
        <v>72</v>
      </c>
      <c r="G115" s="10"/>
    </row>
    <row r="116" ht="17.4" customHeight="1" spans="1:7">
      <c r="A116" s="26"/>
      <c r="B116" s="10"/>
      <c r="C116" s="10"/>
      <c r="D116" s="10"/>
      <c r="E116" s="10" t="s">
        <v>55</v>
      </c>
      <c r="F116" s="10" t="s">
        <v>346</v>
      </c>
      <c r="G116" s="10"/>
    </row>
    <row r="117" ht="17.4" customHeight="1" spans="1:7">
      <c r="A117" s="26"/>
      <c r="B117" s="10"/>
      <c r="C117" s="10"/>
      <c r="D117" s="10"/>
      <c r="E117" s="10" t="s">
        <v>408</v>
      </c>
      <c r="F117" s="10" t="s">
        <v>421</v>
      </c>
      <c r="G117" s="10"/>
    </row>
    <row r="118" ht="17.4" customHeight="1" spans="1:7">
      <c r="A118" s="26"/>
      <c r="B118" s="10"/>
      <c r="C118" s="10" t="s">
        <v>422</v>
      </c>
      <c r="D118" s="41" t="s">
        <v>423</v>
      </c>
      <c r="E118" s="10" t="s">
        <v>407</v>
      </c>
      <c r="F118" s="10" t="s">
        <v>367</v>
      </c>
      <c r="G118" s="10">
        <v>3</v>
      </c>
    </row>
    <row r="119" ht="17.4" customHeight="1" spans="1:7">
      <c r="A119" s="26"/>
      <c r="B119" s="10"/>
      <c r="C119" s="10">
        <v>2023284727</v>
      </c>
      <c r="D119" s="10" t="s">
        <v>424</v>
      </c>
      <c r="E119" s="10" t="s">
        <v>420</v>
      </c>
      <c r="F119" s="10" t="s">
        <v>72</v>
      </c>
      <c r="G119" s="10">
        <v>2</v>
      </c>
    </row>
    <row r="120" ht="17.4" customHeight="1" spans="1:7">
      <c r="A120" s="26"/>
      <c r="B120" s="10"/>
      <c r="C120" s="10"/>
      <c r="D120" s="10"/>
      <c r="E120" s="10" t="s">
        <v>55</v>
      </c>
      <c r="F120" s="10" t="s">
        <v>346</v>
      </c>
      <c r="G120" s="10">
        <v>3</v>
      </c>
    </row>
    <row r="121" ht="17.4" customHeight="1" spans="1:7">
      <c r="A121" s="26"/>
      <c r="B121" s="10"/>
      <c r="C121" s="10">
        <v>2023284728</v>
      </c>
      <c r="D121" s="10" t="s">
        <v>425</v>
      </c>
      <c r="E121" s="10" t="s">
        <v>55</v>
      </c>
      <c r="F121" s="10" t="s">
        <v>346</v>
      </c>
      <c r="G121" s="10">
        <v>3</v>
      </c>
    </row>
    <row r="122" ht="17.4" customHeight="1" spans="1:7">
      <c r="A122" s="26"/>
      <c r="B122" s="10"/>
      <c r="C122" s="10">
        <v>2023284725</v>
      </c>
      <c r="D122" s="10" t="s">
        <v>426</v>
      </c>
      <c r="E122" s="10" t="s">
        <v>427</v>
      </c>
      <c r="F122" s="10" t="s">
        <v>336</v>
      </c>
      <c r="G122" s="10">
        <v>3</v>
      </c>
    </row>
    <row r="123" ht="17.4" customHeight="1" spans="1:7">
      <c r="A123" s="26"/>
      <c r="B123" s="13" t="s">
        <v>152</v>
      </c>
      <c r="C123" s="13">
        <v>2023273210</v>
      </c>
      <c r="D123" s="13" t="s">
        <v>428</v>
      </c>
      <c r="E123" s="13" t="s">
        <v>429</v>
      </c>
      <c r="F123" s="13" t="s">
        <v>336</v>
      </c>
      <c r="G123" s="13">
        <v>3</v>
      </c>
    </row>
    <row r="124" ht="17.4" customHeight="1" spans="1:7">
      <c r="A124" s="26"/>
      <c r="B124" s="13" t="s">
        <v>151</v>
      </c>
      <c r="C124" s="13">
        <v>2023273109</v>
      </c>
      <c r="D124" s="13" t="s">
        <v>430</v>
      </c>
      <c r="E124" s="13" t="s">
        <v>431</v>
      </c>
      <c r="F124" s="13" t="s">
        <v>46</v>
      </c>
      <c r="G124" s="13">
        <v>2</v>
      </c>
    </row>
    <row r="125" ht="17.4" customHeight="1" spans="1:7">
      <c r="A125" s="26"/>
      <c r="B125" s="13"/>
      <c r="C125" s="13">
        <v>2023273123</v>
      </c>
      <c r="D125" s="13" t="s">
        <v>432</v>
      </c>
      <c r="E125" s="13" t="s">
        <v>433</v>
      </c>
      <c r="F125" s="13" t="s">
        <v>72</v>
      </c>
      <c r="G125" s="13">
        <v>2</v>
      </c>
    </row>
    <row r="126" ht="17.4" customHeight="1" spans="1:7">
      <c r="A126" s="26"/>
      <c r="B126" s="13" t="s">
        <v>131</v>
      </c>
      <c r="C126" s="13">
        <v>2021283109</v>
      </c>
      <c r="D126" s="13" t="s">
        <v>434</v>
      </c>
      <c r="E126" s="13" t="s">
        <v>435</v>
      </c>
      <c r="F126" s="13" t="s">
        <v>46</v>
      </c>
      <c r="G126" s="13">
        <v>2</v>
      </c>
    </row>
    <row r="127" ht="17.4" customHeight="1" spans="1:7">
      <c r="A127" s="26"/>
      <c r="B127" s="13"/>
      <c r="C127" s="13">
        <v>2021283115</v>
      </c>
      <c r="D127" s="13" t="s">
        <v>436</v>
      </c>
      <c r="E127" s="13" t="s">
        <v>437</v>
      </c>
      <c r="F127" s="13" t="s">
        <v>367</v>
      </c>
      <c r="G127" s="13">
        <v>3</v>
      </c>
    </row>
    <row r="128" ht="17.4" customHeight="1" spans="1:7">
      <c r="A128" s="26"/>
      <c r="B128" s="13" t="s">
        <v>153</v>
      </c>
      <c r="C128" s="13">
        <v>2023283124</v>
      </c>
      <c r="D128" s="13" t="s">
        <v>438</v>
      </c>
      <c r="E128" s="13" t="s">
        <v>339</v>
      </c>
      <c r="F128" s="13" t="s">
        <v>72</v>
      </c>
      <c r="G128" s="13">
        <v>8</v>
      </c>
    </row>
    <row r="129" ht="17.4" customHeight="1" spans="1:7">
      <c r="A129" s="26"/>
      <c r="B129" s="13"/>
      <c r="C129" s="13"/>
      <c r="D129" s="13"/>
      <c r="E129" s="13" t="s">
        <v>431</v>
      </c>
      <c r="F129" s="13" t="s">
        <v>72</v>
      </c>
      <c r="G129" s="13"/>
    </row>
    <row r="130" ht="17.4" customHeight="1" spans="1:7">
      <c r="A130" s="26"/>
      <c r="B130" s="13"/>
      <c r="C130" s="13"/>
      <c r="D130" s="13"/>
      <c r="E130" s="13" t="s">
        <v>439</v>
      </c>
      <c r="F130" s="13" t="s">
        <v>72</v>
      </c>
      <c r="G130" s="13"/>
    </row>
    <row r="131" ht="17.4" customHeight="1" spans="1:7">
      <c r="A131" s="26"/>
      <c r="B131" s="13"/>
      <c r="C131" s="13"/>
      <c r="D131" s="13"/>
      <c r="E131" s="13" t="s">
        <v>440</v>
      </c>
      <c r="F131" s="13" t="s">
        <v>72</v>
      </c>
      <c r="G131" s="13"/>
    </row>
    <row r="132" ht="17.4" customHeight="1" spans="1:7">
      <c r="A132" s="26"/>
      <c r="B132" s="10" t="s">
        <v>155</v>
      </c>
      <c r="C132" s="10">
        <v>2021283216</v>
      </c>
      <c r="D132" s="10" t="s">
        <v>441</v>
      </c>
      <c r="E132" s="10" t="s">
        <v>332</v>
      </c>
      <c r="F132" s="10" t="s">
        <v>57</v>
      </c>
      <c r="G132" s="10">
        <v>28</v>
      </c>
    </row>
    <row r="133" ht="17.4" customHeight="1" spans="1:7">
      <c r="A133" s="26"/>
      <c r="B133" s="10"/>
      <c r="C133" s="10"/>
      <c r="D133" s="10"/>
      <c r="E133" s="10" t="s">
        <v>34</v>
      </c>
      <c r="F133" s="10" t="s">
        <v>57</v>
      </c>
      <c r="G133" s="10"/>
    </row>
    <row r="134" ht="17.4" customHeight="1" spans="1:7">
      <c r="A134" s="26"/>
      <c r="B134" s="10"/>
      <c r="C134" s="10"/>
      <c r="D134" s="10"/>
      <c r="E134" s="10" t="s">
        <v>339</v>
      </c>
      <c r="F134" s="10" t="s">
        <v>57</v>
      </c>
      <c r="G134" s="10"/>
    </row>
    <row r="135" ht="17.4" customHeight="1" spans="1:7">
      <c r="A135" s="26"/>
      <c r="B135" s="10"/>
      <c r="C135" s="10"/>
      <c r="D135" s="10"/>
      <c r="E135" s="10" t="s">
        <v>62</v>
      </c>
      <c r="F135" s="10" t="s">
        <v>57</v>
      </c>
      <c r="G135" s="10"/>
    </row>
    <row r="136" ht="17.4" customHeight="1" spans="1:7">
      <c r="A136" s="26"/>
      <c r="B136" s="10"/>
      <c r="C136" s="10"/>
      <c r="D136" s="10"/>
      <c r="E136" s="10" t="s">
        <v>333</v>
      </c>
      <c r="F136" s="10" t="s">
        <v>46</v>
      </c>
      <c r="G136" s="10"/>
    </row>
    <row r="137" ht="17.4" customHeight="1" spans="1:7">
      <c r="A137" s="26"/>
      <c r="B137" s="10"/>
      <c r="C137" s="10"/>
      <c r="D137" s="10"/>
      <c r="E137" s="10" t="s">
        <v>439</v>
      </c>
      <c r="F137" s="10" t="s">
        <v>75</v>
      </c>
      <c r="G137" s="10"/>
    </row>
    <row r="138" ht="17.4" customHeight="1" spans="1:7">
      <c r="A138" s="26"/>
      <c r="B138" s="10"/>
      <c r="C138" s="10"/>
      <c r="D138" s="10"/>
      <c r="E138" s="10" t="s">
        <v>407</v>
      </c>
      <c r="F138" s="10" t="s">
        <v>336</v>
      </c>
      <c r="G138" s="10"/>
    </row>
    <row r="139" ht="17.4" customHeight="1" spans="1:7">
      <c r="A139" s="26"/>
      <c r="B139" s="10"/>
      <c r="C139" s="10"/>
      <c r="D139" s="10"/>
      <c r="E139" s="10" t="s">
        <v>431</v>
      </c>
      <c r="F139" s="10" t="s">
        <v>442</v>
      </c>
      <c r="G139" s="10"/>
    </row>
    <row r="140" ht="17.4" customHeight="1" spans="1:7">
      <c r="A140" s="26"/>
      <c r="B140" s="10"/>
      <c r="C140" s="10"/>
      <c r="D140" s="10"/>
      <c r="E140" s="10" t="s">
        <v>439</v>
      </c>
      <c r="F140" s="10" t="s">
        <v>442</v>
      </c>
      <c r="G140" s="10"/>
    </row>
    <row r="141" ht="17.4" customHeight="1" spans="1:7">
      <c r="A141" s="26"/>
      <c r="B141" s="10"/>
      <c r="C141" s="10"/>
      <c r="D141" s="10"/>
      <c r="E141" s="10" t="s">
        <v>332</v>
      </c>
      <c r="F141" s="10" t="s">
        <v>36</v>
      </c>
      <c r="G141" s="10"/>
    </row>
    <row r="142" ht="17.4" customHeight="1" spans="1:7">
      <c r="A142" s="26"/>
      <c r="B142" s="10"/>
      <c r="C142" s="10"/>
      <c r="D142" s="10"/>
      <c r="E142" s="10" t="s">
        <v>433</v>
      </c>
      <c r="F142" s="10" t="s">
        <v>443</v>
      </c>
      <c r="G142" s="10"/>
    </row>
    <row r="143" ht="17.4" customHeight="1" spans="1:7">
      <c r="A143" s="26"/>
      <c r="B143" s="10"/>
      <c r="C143" s="10"/>
      <c r="D143" s="10"/>
      <c r="E143" s="10" t="s">
        <v>407</v>
      </c>
      <c r="F143" s="10" t="s">
        <v>444</v>
      </c>
      <c r="G143" s="10"/>
    </row>
    <row r="144" ht="17.4" customHeight="1" spans="1:7">
      <c r="A144" s="26"/>
      <c r="B144" s="10"/>
      <c r="C144" s="10"/>
      <c r="D144" s="10"/>
      <c r="E144" s="10" t="s">
        <v>439</v>
      </c>
      <c r="F144" s="10" t="s">
        <v>444</v>
      </c>
      <c r="G144" s="10"/>
    </row>
    <row r="145" ht="17.4" customHeight="1" spans="1:7">
      <c r="A145" s="26"/>
      <c r="B145" s="10"/>
      <c r="C145" s="10">
        <v>2023283524</v>
      </c>
      <c r="D145" s="10" t="s">
        <v>445</v>
      </c>
      <c r="E145" s="10" t="s">
        <v>431</v>
      </c>
      <c r="F145" s="10" t="s">
        <v>36</v>
      </c>
      <c r="G145" s="10">
        <v>2</v>
      </c>
    </row>
    <row r="146" ht="17.4" customHeight="1" spans="1:7">
      <c r="A146" s="26"/>
      <c r="B146" s="10"/>
      <c r="C146" s="10">
        <v>2023283519</v>
      </c>
      <c r="D146" s="10" t="s">
        <v>446</v>
      </c>
      <c r="E146" s="10" t="s">
        <v>431</v>
      </c>
      <c r="F146" s="10" t="s">
        <v>36</v>
      </c>
      <c r="G146" s="10">
        <v>2</v>
      </c>
    </row>
    <row r="147" ht="17.4" customHeight="1" spans="1:7">
      <c r="A147" s="26"/>
      <c r="B147" s="10"/>
      <c r="C147" s="10">
        <v>2023283526</v>
      </c>
      <c r="D147" s="10" t="s">
        <v>447</v>
      </c>
      <c r="E147" s="10" t="s">
        <v>431</v>
      </c>
      <c r="F147" s="10" t="s">
        <v>36</v>
      </c>
      <c r="G147" s="10">
        <v>2</v>
      </c>
    </row>
    <row r="148" ht="17.4" customHeight="1" spans="1:7">
      <c r="A148" s="26"/>
      <c r="B148" s="10"/>
      <c r="C148" s="10">
        <v>2023283529</v>
      </c>
      <c r="D148" s="10" t="s">
        <v>448</v>
      </c>
      <c r="E148" s="10" t="s">
        <v>433</v>
      </c>
      <c r="F148" s="10" t="s">
        <v>367</v>
      </c>
      <c r="G148" s="10">
        <v>7</v>
      </c>
    </row>
    <row r="149" ht="17.4" customHeight="1" spans="1:7">
      <c r="A149" s="26"/>
      <c r="B149" s="10"/>
      <c r="C149" s="10"/>
      <c r="D149" s="10"/>
      <c r="E149" s="10" t="s">
        <v>407</v>
      </c>
      <c r="F149" s="10" t="s">
        <v>444</v>
      </c>
      <c r="G149" s="10"/>
    </row>
    <row r="150" ht="17.4" customHeight="1" spans="1:7">
      <c r="A150" s="26"/>
      <c r="B150" s="10"/>
      <c r="C150" s="10"/>
      <c r="D150" s="10"/>
      <c r="E150" s="10" t="s">
        <v>439</v>
      </c>
      <c r="F150" s="10" t="s">
        <v>444</v>
      </c>
      <c r="G150" s="10"/>
    </row>
    <row r="151" ht="17.4" customHeight="1" spans="1:7">
      <c r="A151" s="26"/>
      <c r="B151" s="10" t="s">
        <v>61</v>
      </c>
      <c r="C151" s="10">
        <v>2023283405</v>
      </c>
      <c r="D151" s="10" t="s">
        <v>449</v>
      </c>
      <c r="E151" s="10" t="s">
        <v>62</v>
      </c>
      <c r="F151" s="10" t="s">
        <v>57</v>
      </c>
      <c r="G151" s="10">
        <v>2</v>
      </c>
    </row>
    <row r="152" ht="17.4" customHeight="1" spans="1:7">
      <c r="A152" s="26"/>
      <c r="B152" s="10"/>
      <c r="C152" s="10">
        <v>2023283416</v>
      </c>
      <c r="D152" s="10" t="s">
        <v>450</v>
      </c>
      <c r="E152" s="10" t="s">
        <v>34</v>
      </c>
      <c r="F152" s="10" t="s">
        <v>72</v>
      </c>
      <c r="G152" s="10">
        <v>4</v>
      </c>
    </row>
    <row r="153" ht="17.4" customHeight="1" spans="1:7">
      <c r="A153" s="26"/>
      <c r="B153" s="10"/>
      <c r="C153" s="10"/>
      <c r="D153" s="10"/>
      <c r="E153" s="10" t="s">
        <v>439</v>
      </c>
      <c r="F153" s="10" t="s">
        <v>72</v>
      </c>
      <c r="G153" s="10"/>
    </row>
    <row r="154" ht="17.4" customHeight="1" spans="1:7">
      <c r="A154" s="26"/>
      <c r="B154" s="10" t="s">
        <v>64</v>
      </c>
      <c r="C154" s="10">
        <v>2023283329</v>
      </c>
      <c r="D154" s="10" t="s">
        <v>451</v>
      </c>
      <c r="E154" s="10" t="s">
        <v>439</v>
      </c>
      <c r="F154" s="10" t="s">
        <v>75</v>
      </c>
      <c r="G154" s="10">
        <v>24</v>
      </c>
    </row>
    <row r="155" ht="17.4" customHeight="1" spans="1:7">
      <c r="A155" s="26"/>
      <c r="B155" s="10"/>
      <c r="C155" s="10"/>
      <c r="D155" s="10"/>
      <c r="E155" s="10" t="s">
        <v>433</v>
      </c>
      <c r="F155" s="10" t="s">
        <v>367</v>
      </c>
      <c r="G155" s="10"/>
    </row>
    <row r="156" ht="17.4" customHeight="1" spans="1:7">
      <c r="A156" s="26"/>
      <c r="B156" s="10"/>
      <c r="C156" s="10"/>
      <c r="D156" s="10"/>
      <c r="E156" s="10" t="s">
        <v>332</v>
      </c>
      <c r="F156" s="10" t="s">
        <v>72</v>
      </c>
      <c r="G156" s="10"/>
    </row>
    <row r="157" ht="17.4" customHeight="1" spans="1:7">
      <c r="A157" s="26"/>
      <c r="B157" s="10"/>
      <c r="C157" s="10"/>
      <c r="D157" s="10"/>
      <c r="E157" s="10" t="s">
        <v>439</v>
      </c>
      <c r="F157" s="10" t="s">
        <v>72</v>
      </c>
      <c r="G157" s="10"/>
    </row>
    <row r="158" ht="17.4" customHeight="1" spans="1:7">
      <c r="A158" s="26"/>
      <c r="B158" s="10"/>
      <c r="C158" s="10"/>
      <c r="D158" s="10"/>
      <c r="E158" s="10" t="s">
        <v>407</v>
      </c>
      <c r="F158" s="10" t="s">
        <v>346</v>
      </c>
      <c r="G158" s="10"/>
    </row>
    <row r="159" ht="17.4" customHeight="1" spans="1:7">
      <c r="A159" s="26"/>
      <c r="B159" s="10"/>
      <c r="C159" s="10"/>
      <c r="D159" s="10"/>
      <c r="E159" s="10" t="s">
        <v>439</v>
      </c>
      <c r="F159" s="10" t="s">
        <v>36</v>
      </c>
      <c r="G159" s="10"/>
    </row>
    <row r="160" ht="17.4" customHeight="1" spans="1:7">
      <c r="A160" s="26"/>
      <c r="B160" s="10"/>
      <c r="C160" s="10"/>
      <c r="D160" s="10"/>
      <c r="E160" s="10" t="s">
        <v>339</v>
      </c>
      <c r="F160" s="10" t="s">
        <v>36</v>
      </c>
      <c r="G160" s="10"/>
    </row>
    <row r="161" ht="17.4" customHeight="1" spans="1:7">
      <c r="A161" s="26"/>
      <c r="B161" s="10"/>
      <c r="C161" s="10"/>
      <c r="D161" s="10"/>
      <c r="E161" s="10" t="s">
        <v>34</v>
      </c>
      <c r="F161" s="10" t="s">
        <v>46</v>
      </c>
      <c r="G161" s="10"/>
    </row>
    <row r="162" ht="17.4" customHeight="1" spans="1:7">
      <c r="A162" s="26"/>
      <c r="B162" s="10"/>
      <c r="C162" s="10"/>
      <c r="D162" s="10"/>
      <c r="E162" s="10" t="s">
        <v>332</v>
      </c>
      <c r="F162" s="10" t="s">
        <v>46</v>
      </c>
      <c r="G162" s="10"/>
    </row>
    <row r="163" ht="17.4" customHeight="1" spans="1:7">
      <c r="A163" s="26"/>
      <c r="B163" s="10"/>
      <c r="C163" s="10"/>
      <c r="D163" s="10"/>
      <c r="E163" s="10" t="s">
        <v>407</v>
      </c>
      <c r="F163" s="10" t="s">
        <v>46</v>
      </c>
      <c r="G163" s="10"/>
    </row>
    <row r="164" ht="17.4" customHeight="1" spans="1:7">
      <c r="A164" s="26"/>
      <c r="B164" s="10"/>
      <c r="C164" s="10"/>
      <c r="D164" s="10"/>
      <c r="E164" s="10" t="s">
        <v>333</v>
      </c>
      <c r="F164" s="10" t="s">
        <v>46</v>
      </c>
      <c r="G164" s="10"/>
    </row>
    <row r="165" ht="17.4" customHeight="1" spans="1:7">
      <c r="A165" s="26"/>
      <c r="B165" s="10"/>
      <c r="C165" s="10">
        <v>2023283319</v>
      </c>
      <c r="D165" s="10" t="s">
        <v>452</v>
      </c>
      <c r="E165" s="10" t="s">
        <v>62</v>
      </c>
      <c r="F165" s="10" t="s">
        <v>57</v>
      </c>
      <c r="G165" s="10">
        <v>2</v>
      </c>
    </row>
    <row r="166" ht="17.4" customHeight="1" spans="1:7">
      <c r="A166" s="26"/>
      <c r="B166" s="10" t="s">
        <v>156</v>
      </c>
      <c r="C166" s="10">
        <v>2023283609</v>
      </c>
      <c r="D166" s="10" t="s">
        <v>453</v>
      </c>
      <c r="E166" s="10" t="s">
        <v>363</v>
      </c>
      <c r="F166" s="10" t="s">
        <v>46</v>
      </c>
      <c r="G166" s="10">
        <v>2</v>
      </c>
    </row>
    <row r="167" ht="17.4" customHeight="1" spans="1:7">
      <c r="A167" s="26"/>
      <c r="B167" s="10"/>
      <c r="C167" s="10">
        <v>2023283611</v>
      </c>
      <c r="D167" s="10" t="s">
        <v>454</v>
      </c>
      <c r="E167" s="10" t="s">
        <v>339</v>
      </c>
      <c r="F167" s="10" t="s">
        <v>36</v>
      </c>
      <c r="G167" s="10">
        <v>2</v>
      </c>
    </row>
    <row r="168" ht="17.4" customHeight="1" spans="1:7">
      <c r="A168" s="26"/>
      <c r="B168" s="10" t="s">
        <v>66</v>
      </c>
      <c r="C168" s="10">
        <v>2022273137</v>
      </c>
      <c r="D168" s="10" t="s">
        <v>455</v>
      </c>
      <c r="E168" s="10" t="s">
        <v>59</v>
      </c>
      <c r="F168" s="10" t="s">
        <v>57</v>
      </c>
      <c r="G168" s="10">
        <v>2</v>
      </c>
    </row>
    <row r="169" ht="17.4" customHeight="1" spans="1:7">
      <c r="A169" s="26"/>
      <c r="B169" s="10"/>
      <c r="C169" s="10"/>
      <c r="D169" s="10"/>
      <c r="E169" s="10" t="s">
        <v>456</v>
      </c>
      <c r="F169" s="10" t="s">
        <v>57</v>
      </c>
      <c r="G169" s="10">
        <v>2</v>
      </c>
    </row>
    <row r="170" ht="17.4" customHeight="1" spans="1:7">
      <c r="A170" s="26"/>
      <c r="B170" s="10"/>
      <c r="C170" s="10">
        <v>2022273109</v>
      </c>
      <c r="D170" s="10" t="s">
        <v>457</v>
      </c>
      <c r="E170" s="10" t="s">
        <v>59</v>
      </c>
      <c r="F170" s="10" t="s">
        <v>46</v>
      </c>
      <c r="G170" s="10">
        <v>2</v>
      </c>
    </row>
    <row r="171" ht="17.4" customHeight="1" spans="1:7">
      <c r="A171" s="26"/>
      <c r="B171" s="10"/>
      <c r="C171" s="10">
        <v>2022273124</v>
      </c>
      <c r="D171" s="10" t="s">
        <v>458</v>
      </c>
      <c r="E171" s="10" t="s">
        <v>59</v>
      </c>
      <c r="F171" s="10" t="s">
        <v>46</v>
      </c>
      <c r="G171" s="10">
        <v>2</v>
      </c>
    </row>
    <row r="172" ht="17.4" customHeight="1" spans="1:7">
      <c r="A172" s="26"/>
      <c r="B172" s="10"/>
      <c r="C172" s="10">
        <v>2022273125</v>
      </c>
      <c r="D172" s="10" t="s">
        <v>459</v>
      </c>
      <c r="E172" s="10" t="s">
        <v>59</v>
      </c>
      <c r="F172" s="10" t="s">
        <v>46</v>
      </c>
      <c r="G172" s="10">
        <v>2</v>
      </c>
    </row>
    <row r="173" ht="17.4" customHeight="1" spans="1:7">
      <c r="A173" s="26"/>
      <c r="B173" s="10"/>
      <c r="C173" s="10">
        <v>2022273132</v>
      </c>
      <c r="D173" s="10" t="s">
        <v>460</v>
      </c>
      <c r="E173" s="10" t="s">
        <v>59</v>
      </c>
      <c r="F173" s="10" t="s">
        <v>46</v>
      </c>
      <c r="G173" s="10">
        <v>2</v>
      </c>
    </row>
    <row r="174" ht="17.4" customHeight="1" spans="1:7">
      <c r="A174" s="26"/>
      <c r="B174" s="10"/>
      <c r="C174" s="10">
        <v>2022273109</v>
      </c>
      <c r="D174" s="10" t="s">
        <v>457</v>
      </c>
      <c r="E174" s="10" t="s">
        <v>67</v>
      </c>
      <c r="F174" s="10" t="s">
        <v>69</v>
      </c>
      <c r="G174" s="10">
        <v>3</v>
      </c>
    </row>
    <row r="175" ht="17.4" customHeight="1" spans="1:7">
      <c r="A175" s="26"/>
      <c r="B175" s="10"/>
      <c r="C175" s="10">
        <v>2022273124</v>
      </c>
      <c r="D175" s="10" t="s">
        <v>458</v>
      </c>
      <c r="E175" s="10" t="s">
        <v>67</v>
      </c>
      <c r="F175" s="10" t="s">
        <v>69</v>
      </c>
      <c r="G175" s="10">
        <v>3</v>
      </c>
    </row>
    <row r="176" ht="17.4" customHeight="1" spans="1:7">
      <c r="A176" s="26"/>
      <c r="B176" s="10"/>
      <c r="C176" s="10">
        <v>2022273125</v>
      </c>
      <c r="D176" s="10" t="s">
        <v>459</v>
      </c>
      <c r="E176" s="10" t="s">
        <v>67</v>
      </c>
      <c r="F176" s="10" t="s">
        <v>69</v>
      </c>
      <c r="G176" s="10">
        <v>3</v>
      </c>
    </row>
    <row r="177" ht="17.4" customHeight="1" spans="1:7">
      <c r="A177" s="26"/>
      <c r="B177" s="10"/>
      <c r="C177" s="10">
        <v>2022273132</v>
      </c>
      <c r="D177" s="10" t="s">
        <v>460</v>
      </c>
      <c r="E177" s="10" t="s">
        <v>67</v>
      </c>
      <c r="F177" s="10" t="s">
        <v>69</v>
      </c>
      <c r="G177" s="10">
        <v>3</v>
      </c>
    </row>
    <row r="178" ht="17.4" customHeight="1" spans="1:7">
      <c r="A178" s="26"/>
      <c r="B178" s="10"/>
      <c r="C178" s="10">
        <v>2022273119</v>
      </c>
      <c r="D178" s="10" t="s">
        <v>461</v>
      </c>
      <c r="E178" s="10" t="s">
        <v>67</v>
      </c>
      <c r="F178" s="10" t="s">
        <v>69</v>
      </c>
      <c r="G178" s="10">
        <v>3</v>
      </c>
    </row>
    <row r="179" ht="17.4" customHeight="1" spans="1:7">
      <c r="A179" s="26"/>
      <c r="B179" s="10"/>
      <c r="C179" s="10">
        <v>2022273131</v>
      </c>
      <c r="D179" s="10" t="s">
        <v>462</v>
      </c>
      <c r="E179" s="10" t="s">
        <v>67</v>
      </c>
      <c r="F179" s="10" t="s">
        <v>69</v>
      </c>
      <c r="G179" s="10">
        <v>3</v>
      </c>
    </row>
    <row r="180" ht="17.4" customHeight="1" spans="1:7">
      <c r="A180" s="26"/>
      <c r="B180" s="10"/>
      <c r="C180" s="10">
        <v>2022273124</v>
      </c>
      <c r="D180" s="10" t="s">
        <v>458</v>
      </c>
      <c r="E180" s="10" t="s">
        <v>55</v>
      </c>
      <c r="F180" s="10" t="s">
        <v>69</v>
      </c>
      <c r="G180" s="10">
        <v>3</v>
      </c>
    </row>
    <row r="181" ht="17.4" customHeight="1" spans="1:7">
      <c r="A181" s="26"/>
      <c r="B181" s="10"/>
      <c r="C181" s="10">
        <v>2022273125</v>
      </c>
      <c r="D181" s="10" t="s">
        <v>459</v>
      </c>
      <c r="E181" s="10" t="s">
        <v>55</v>
      </c>
      <c r="F181" s="10" t="s">
        <v>69</v>
      </c>
      <c r="G181" s="10">
        <v>3</v>
      </c>
    </row>
    <row r="182" ht="17.4" customHeight="1" spans="1:7">
      <c r="A182" s="26"/>
      <c r="B182" s="10"/>
      <c r="C182" s="10">
        <v>2022273132</v>
      </c>
      <c r="D182" s="10" t="s">
        <v>460</v>
      </c>
      <c r="E182" s="10" t="s">
        <v>55</v>
      </c>
      <c r="F182" s="10" t="s">
        <v>69</v>
      </c>
      <c r="G182" s="10">
        <v>3</v>
      </c>
    </row>
    <row r="183" ht="17.4" customHeight="1" spans="1:7">
      <c r="A183" s="26"/>
      <c r="B183" s="10"/>
      <c r="C183" s="10">
        <v>2022273119</v>
      </c>
      <c r="D183" s="10" t="s">
        <v>461</v>
      </c>
      <c r="E183" s="10" t="s">
        <v>55</v>
      </c>
      <c r="F183" s="10" t="s">
        <v>69</v>
      </c>
      <c r="G183" s="10">
        <v>3</v>
      </c>
    </row>
    <row r="184" ht="17.4" customHeight="1" spans="1:7">
      <c r="A184" s="26"/>
      <c r="B184" s="10"/>
      <c r="C184" s="10">
        <v>2022273131</v>
      </c>
      <c r="D184" s="10" t="s">
        <v>462</v>
      </c>
      <c r="E184" s="10" t="s">
        <v>55</v>
      </c>
      <c r="F184" s="10" t="s">
        <v>69</v>
      </c>
      <c r="G184" s="10">
        <v>3</v>
      </c>
    </row>
    <row r="185" ht="17.4" customHeight="1" spans="1:7">
      <c r="A185" s="26"/>
      <c r="B185" s="10"/>
      <c r="C185" s="10">
        <v>2022273122</v>
      </c>
      <c r="D185" s="10" t="s">
        <v>463</v>
      </c>
      <c r="E185" s="10" t="s">
        <v>464</v>
      </c>
      <c r="F185" s="10" t="s">
        <v>75</v>
      </c>
      <c r="G185" s="10">
        <v>2</v>
      </c>
    </row>
    <row r="186" ht="17.4" customHeight="1" spans="1:7">
      <c r="A186" s="26"/>
      <c r="B186" s="10"/>
      <c r="C186" s="10">
        <v>2022273125</v>
      </c>
      <c r="D186" s="10" t="s">
        <v>459</v>
      </c>
      <c r="E186" s="10" t="s">
        <v>464</v>
      </c>
      <c r="F186" s="10" t="s">
        <v>75</v>
      </c>
      <c r="G186" s="10">
        <v>2</v>
      </c>
    </row>
    <row r="187" ht="17.4" customHeight="1" spans="1:7">
      <c r="A187" s="26"/>
      <c r="B187" s="10"/>
      <c r="C187" s="10">
        <v>2022273110</v>
      </c>
      <c r="D187" s="10" t="s">
        <v>465</v>
      </c>
      <c r="E187" s="10" t="s">
        <v>464</v>
      </c>
      <c r="F187" s="10" t="s">
        <v>36</v>
      </c>
      <c r="G187" s="10">
        <v>2</v>
      </c>
    </row>
    <row r="188" ht="17.4" customHeight="1" spans="1:7">
      <c r="A188" s="26"/>
      <c r="B188" s="10" t="s">
        <v>129</v>
      </c>
      <c r="C188" s="10">
        <v>2021273130</v>
      </c>
      <c r="D188" s="10" t="s">
        <v>466</v>
      </c>
      <c r="E188" s="10" t="s">
        <v>467</v>
      </c>
      <c r="F188" s="10" t="s">
        <v>46</v>
      </c>
      <c r="G188" s="10">
        <v>6</v>
      </c>
    </row>
    <row r="189" ht="17.4" customHeight="1" spans="1:7">
      <c r="A189" s="26"/>
      <c r="B189" s="10"/>
      <c r="C189" s="10"/>
      <c r="D189" s="10"/>
      <c r="E189" s="10" t="s">
        <v>389</v>
      </c>
      <c r="F189" s="10" t="s">
        <v>46</v>
      </c>
      <c r="G189" s="10"/>
    </row>
    <row r="190" ht="17.4" customHeight="1" spans="1:7">
      <c r="A190" s="26"/>
      <c r="B190" s="10"/>
      <c r="C190" s="10"/>
      <c r="D190" s="10"/>
      <c r="E190" s="10" t="s">
        <v>468</v>
      </c>
      <c r="F190" s="10" t="s">
        <v>46</v>
      </c>
      <c r="G190" s="10"/>
    </row>
    <row r="191" ht="17.4" customHeight="1" spans="1:7">
      <c r="A191" s="26"/>
      <c r="B191" s="10" t="s">
        <v>145</v>
      </c>
      <c r="C191" s="10">
        <v>2022284131</v>
      </c>
      <c r="D191" s="10" t="s">
        <v>469</v>
      </c>
      <c r="E191" s="10" t="s">
        <v>470</v>
      </c>
      <c r="F191" s="10" t="s">
        <v>57</v>
      </c>
      <c r="G191" s="10">
        <v>4</v>
      </c>
    </row>
    <row r="192" ht="17.4" customHeight="1" spans="1:7">
      <c r="A192" s="26"/>
      <c r="B192" s="10"/>
      <c r="C192" s="10"/>
      <c r="D192" s="10"/>
      <c r="E192" s="10" t="s">
        <v>471</v>
      </c>
      <c r="F192" s="10" t="s">
        <v>57</v>
      </c>
      <c r="G192" s="10"/>
    </row>
    <row r="193" ht="17.4" customHeight="1" spans="1:7">
      <c r="A193" s="26"/>
      <c r="B193" s="10"/>
      <c r="C193" s="10">
        <v>2022284124</v>
      </c>
      <c r="D193" s="10" t="s">
        <v>472</v>
      </c>
      <c r="E193" s="10" t="s">
        <v>437</v>
      </c>
      <c r="F193" s="10" t="s">
        <v>72</v>
      </c>
      <c r="G193" s="10">
        <v>7</v>
      </c>
    </row>
    <row r="194" ht="17.4" customHeight="1" spans="1:7">
      <c r="A194" s="26"/>
      <c r="B194" s="10"/>
      <c r="C194" s="10"/>
      <c r="D194" s="10"/>
      <c r="E194" s="10" t="s">
        <v>435</v>
      </c>
      <c r="F194" s="10" t="s">
        <v>72</v>
      </c>
      <c r="G194" s="10"/>
    </row>
    <row r="195" ht="17.4" customHeight="1" spans="1:7">
      <c r="A195" s="26"/>
      <c r="B195" s="10"/>
      <c r="C195" s="10"/>
      <c r="D195" s="10"/>
      <c r="E195" s="10" t="s">
        <v>473</v>
      </c>
      <c r="F195" s="10" t="s">
        <v>367</v>
      </c>
      <c r="G195" s="10"/>
    </row>
    <row r="196" ht="17.4" customHeight="1" spans="1:7">
      <c r="A196" s="26"/>
      <c r="B196" s="10"/>
      <c r="C196" s="10">
        <v>2022284130</v>
      </c>
      <c r="D196" s="10" t="s">
        <v>474</v>
      </c>
      <c r="E196" s="10" t="s">
        <v>437</v>
      </c>
      <c r="F196" s="10" t="s">
        <v>72</v>
      </c>
      <c r="G196" s="10">
        <v>7</v>
      </c>
    </row>
    <row r="197" ht="17.4" customHeight="1" spans="1:7">
      <c r="A197" s="26"/>
      <c r="B197" s="10"/>
      <c r="C197" s="10"/>
      <c r="D197" s="10"/>
      <c r="E197" s="10" t="s">
        <v>435</v>
      </c>
      <c r="F197" s="10" t="s">
        <v>72</v>
      </c>
      <c r="G197" s="10"/>
    </row>
    <row r="198" ht="17.4" customHeight="1" spans="1:7">
      <c r="A198" s="26"/>
      <c r="B198" s="10"/>
      <c r="C198" s="10"/>
      <c r="D198" s="10"/>
      <c r="E198" s="10" t="s">
        <v>473</v>
      </c>
      <c r="F198" s="10" t="s">
        <v>367</v>
      </c>
      <c r="G198" s="10"/>
    </row>
    <row r="199" ht="17.4" customHeight="1" spans="1:7">
      <c r="A199" s="26"/>
      <c r="B199" s="10" t="s">
        <v>157</v>
      </c>
      <c r="C199" s="10">
        <v>2023283718</v>
      </c>
      <c r="D199" s="10" t="s">
        <v>475</v>
      </c>
      <c r="E199" s="10" t="s">
        <v>476</v>
      </c>
      <c r="F199" s="10" t="s">
        <v>75</v>
      </c>
      <c r="G199" s="10">
        <v>2</v>
      </c>
    </row>
    <row r="200" ht="17.4" customHeight="1" spans="1:7">
      <c r="A200" s="26"/>
      <c r="B200" s="10" t="s">
        <v>160</v>
      </c>
      <c r="C200" s="10">
        <v>2023284328</v>
      </c>
      <c r="D200" s="10" t="s">
        <v>477</v>
      </c>
      <c r="E200" s="10" t="s">
        <v>407</v>
      </c>
      <c r="F200" s="10" t="s">
        <v>69</v>
      </c>
      <c r="G200" s="10">
        <v>3</v>
      </c>
    </row>
    <row r="201" ht="17.4" customHeight="1" spans="1:7">
      <c r="A201" s="10" t="s">
        <v>165</v>
      </c>
      <c r="B201" s="10" t="s">
        <v>183</v>
      </c>
      <c r="C201" s="10">
        <v>2021233106</v>
      </c>
      <c r="D201" s="10" t="s">
        <v>478</v>
      </c>
      <c r="E201" s="10" t="s">
        <v>479</v>
      </c>
      <c r="F201" s="10">
        <v>2</v>
      </c>
      <c r="G201" s="10">
        <v>4</v>
      </c>
    </row>
    <row r="202" ht="17.4" customHeight="1" spans="1:7">
      <c r="A202" s="10"/>
      <c r="B202" s="10"/>
      <c r="C202" s="10"/>
      <c r="D202" s="10"/>
      <c r="E202" s="10" t="s">
        <v>480</v>
      </c>
      <c r="F202" s="10">
        <v>2</v>
      </c>
      <c r="G202" s="10"/>
    </row>
    <row r="203" ht="17.4" customHeight="1" spans="1:7">
      <c r="A203" s="10"/>
      <c r="B203" s="10"/>
      <c r="C203" s="10">
        <v>2021233126</v>
      </c>
      <c r="D203" s="10" t="s">
        <v>481</v>
      </c>
      <c r="E203" s="10" t="s">
        <v>479</v>
      </c>
      <c r="F203" s="10">
        <v>2</v>
      </c>
      <c r="G203" s="10">
        <v>4</v>
      </c>
    </row>
    <row r="204" ht="17.4" customHeight="1" spans="1:7">
      <c r="A204" s="10"/>
      <c r="B204" s="10"/>
      <c r="C204" s="10"/>
      <c r="D204" s="10"/>
      <c r="E204" s="10" t="s">
        <v>480</v>
      </c>
      <c r="F204" s="10">
        <v>2</v>
      </c>
      <c r="G204" s="10"/>
    </row>
    <row r="205" ht="17.4" customHeight="1" spans="1:7">
      <c r="A205" s="10"/>
      <c r="B205" s="10"/>
      <c r="C205" s="10">
        <v>2019233138</v>
      </c>
      <c r="D205" s="10" t="s">
        <v>482</v>
      </c>
      <c r="E205" s="10" t="s">
        <v>479</v>
      </c>
      <c r="F205" s="10">
        <v>2</v>
      </c>
      <c r="G205" s="10">
        <v>4</v>
      </c>
    </row>
    <row r="206" ht="17.4" customHeight="1" spans="1:7">
      <c r="A206" s="10"/>
      <c r="B206" s="10"/>
      <c r="C206" s="10"/>
      <c r="D206" s="10"/>
      <c r="E206" s="10" t="s">
        <v>483</v>
      </c>
      <c r="F206" s="10">
        <v>2</v>
      </c>
      <c r="G206" s="10"/>
    </row>
    <row r="207" ht="17.4" customHeight="1" spans="1:7">
      <c r="A207" s="10"/>
      <c r="B207" s="10" t="s">
        <v>193</v>
      </c>
      <c r="C207" s="10">
        <v>2021303136</v>
      </c>
      <c r="D207" s="10" t="s">
        <v>484</v>
      </c>
      <c r="E207" s="10" t="s">
        <v>485</v>
      </c>
      <c r="F207" s="10">
        <v>2</v>
      </c>
      <c r="G207" s="10">
        <v>2</v>
      </c>
    </row>
    <row r="208" ht="17.4" customHeight="1" spans="1:7">
      <c r="A208" s="10"/>
      <c r="B208" s="10" t="s">
        <v>190</v>
      </c>
      <c r="C208" s="10">
        <v>2021293217</v>
      </c>
      <c r="D208" s="10" t="s">
        <v>486</v>
      </c>
      <c r="E208" s="10" t="s">
        <v>487</v>
      </c>
      <c r="F208" s="10">
        <v>2</v>
      </c>
      <c r="G208" s="10">
        <v>2</v>
      </c>
    </row>
    <row r="209" ht="17.4" customHeight="1" spans="1:7">
      <c r="A209" s="10"/>
      <c r="B209" s="10"/>
      <c r="C209" s="10">
        <v>2021293238</v>
      </c>
      <c r="D209" s="10" t="s">
        <v>488</v>
      </c>
      <c r="E209" s="10" t="s">
        <v>487</v>
      </c>
      <c r="F209" s="10">
        <v>2</v>
      </c>
      <c r="G209" s="10">
        <v>2</v>
      </c>
    </row>
    <row r="210" ht="17.4" customHeight="1" spans="1:7">
      <c r="A210" s="10"/>
      <c r="B210" s="10" t="s">
        <v>188</v>
      </c>
      <c r="C210" s="10">
        <v>2021293112</v>
      </c>
      <c r="D210" s="10" t="s">
        <v>489</v>
      </c>
      <c r="E210" s="10" t="s">
        <v>487</v>
      </c>
      <c r="F210" s="10">
        <v>2</v>
      </c>
      <c r="G210" s="10">
        <v>8</v>
      </c>
    </row>
    <row r="211" ht="17.4" customHeight="1" spans="1:7">
      <c r="A211" s="10"/>
      <c r="B211" s="10"/>
      <c r="C211" s="10"/>
      <c r="D211" s="10"/>
      <c r="E211" s="10" t="s">
        <v>490</v>
      </c>
      <c r="F211" s="10">
        <v>2</v>
      </c>
      <c r="G211" s="10"/>
    </row>
    <row r="212" ht="17.4" customHeight="1" spans="1:7">
      <c r="A212" s="10"/>
      <c r="B212" s="10"/>
      <c r="C212" s="10"/>
      <c r="D212" s="10"/>
      <c r="E212" s="10" t="s">
        <v>491</v>
      </c>
      <c r="F212" s="10">
        <v>2</v>
      </c>
      <c r="G212" s="10"/>
    </row>
    <row r="213" ht="17.4" customHeight="1" spans="1:7">
      <c r="A213" s="10"/>
      <c r="B213" s="10"/>
      <c r="C213" s="10"/>
      <c r="D213" s="10"/>
      <c r="E213" s="10" t="s">
        <v>492</v>
      </c>
      <c r="F213" s="10">
        <v>2</v>
      </c>
      <c r="G213" s="10"/>
    </row>
    <row r="214" ht="17.4" customHeight="1" spans="1:7">
      <c r="A214" s="10"/>
      <c r="B214" s="10"/>
      <c r="C214" s="10">
        <v>2021293123</v>
      </c>
      <c r="D214" s="10" t="s">
        <v>493</v>
      </c>
      <c r="E214" s="10" t="s">
        <v>487</v>
      </c>
      <c r="F214" s="10">
        <v>2</v>
      </c>
      <c r="G214" s="10">
        <v>4</v>
      </c>
    </row>
    <row r="215" ht="17.4" customHeight="1" spans="1:7">
      <c r="A215" s="10"/>
      <c r="B215" s="10"/>
      <c r="C215" s="10"/>
      <c r="D215" s="10"/>
      <c r="E215" s="10" t="s">
        <v>494</v>
      </c>
      <c r="F215" s="10">
        <v>2</v>
      </c>
      <c r="G215" s="10"/>
    </row>
    <row r="216" ht="17.4" customHeight="1" spans="1:7">
      <c r="A216" s="10"/>
      <c r="B216" s="10"/>
      <c r="C216" s="10">
        <v>2021293122</v>
      </c>
      <c r="D216" s="10" t="s">
        <v>495</v>
      </c>
      <c r="E216" s="10" t="s">
        <v>496</v>
      </c>
      <c r="F216" s="10">
        <v>2</v>
      </c>
      <c r="G216" s="10">
        <v>8</v>
      </c>
    </row>
    <row r="217" ht="17.4" customHeight="1" spans="1:7">
      <c r="A217" s="10"/>
      <c r="B217" s="10"/>
      <c r="C217" s="10"/>
      <c r="D217" s="10"/>
      <c r="E217" s="10" t="s">
        <v>497</v>
      </c>
      <c r="F217" s="10">
        <v>2</v>
      </c>
      <c r="G217" s="10"/>
    </row>
    <row r="218" ht="17.4" customHeight="1" spans="1:7">
      <c r="A218" s="10"/>
      <c r="B218" s="10"/>
      <c r="C218" s="10"/>
      <c r="D218" s="10"/>
      <c r="E218" s="10" t="s">
        <v>490</v>
      </c>
      <c r="F218" s="10">
        <v>2</v>
      </c>
      <c r="G218" s="10"/>
    </row>
    <row r="219" ht="17.4" customHeight="1" spans="1:7">
      <c r="A219" s="10"/>
      <c r="B219" s="10"/>
      <c r="C219" s="10"/>
      <c r="D219" s="10"/>
      <c r="E219" s="10" t="s">
        <v>494</v>
      </c>
      <c r="F219" s="10">
        <v>2</v>
      </c>
      <c r="G219" s="10"/>
    </row>
    <row r="220" ht="17.4" customHeight="1" spans="1:7">
      <c r="A220" s="10"/>
      <c r="B220" s="10"/>
      <c r="C220" s="10">
        <v>2021293119</v>
      </c>
      <c r="D220" s="10" t="s">
        <v>498</v>
      </c>
      <c r="E220" s="10" t="s">
        <v>496</v>
      </c>
      <c r="F220" s="10">
        <v>2</v>
      </c>
      <c r="G220" s="10">
        <v>8</v>
      </c>
    </row>
    <row r="221" ht="17.4" customHeight="1" spans="1:7">
      <c r="A221" s="10"/>
      <c r="B221" s="10"/>
      <c r="C221" s="10"/>
      <c r="D221" s="10"/>
      <c r="E221" s="10" t="s">
        <v>497</v>
      </c>
      <c r="F221" s="10">
        <v>2</v>
      </c>
      <c r="G221" s="10"/>
    </row>
    <row r="222" ht="17.4" customHeight="1" spans="1:7">
      <c r="A222" s="10"/>
      <c r="B222" s="10"/>
      <c r="C222" s="10"/>
      <c r="D222" s="10"/>
      <c r="E222" s="10" t="s">
        <v>490</v>
      </c>
      <c r="F222" s="10">
        <v>2</v>
      </c>
      <c r="G222" s="10"/>
    </row>
    <row r="223" ht="17.4" customHeight="1" spans="1:7">
      <c r="A223" s="10"/>
      <c r="B223" s="10"/>
      <c r="C223" s="10"/>
      <c r="D223" s="10"/>
      <c r="E223" s="10" t="s">
        <v>494</v>
      </c>
      <c r="F223" s="10">
        <v>2</v>
      </c>
      <c r="G223" s="10"/>
    </row>
    <row r="224" ht="17.4" customHeight="1" spans="1:7">
      <c r="A224" s="10"/>
      <c r="B224" s="10"/>
      <c r="C224" s="10">
        <v>2021293121</v>
      </c>
      <c r="D224" s="10" t="s">
        <v>499</v>
      </c>
      <c r="E224" s="10" t="s">
        <v>496</v>
      </c>
      <c r="F224" s="10">
        <v>2</v>
      </c>
      <c r="G224" s="10">
        <v>8</v>
      </c>
    </row>
    <row r="225" ht="17.4" customHeight="1" spans="1:7">
      <c r="A225" s="10"/>
      <c r="B225" s="10"/>
      <c r="C225" s="10"/>
      <c r="D225" s="10"/>
      <c r="E225" s="10" t="s">
        <v>497</v>
      </c>
      <c r="F225" s="10">
        <v>2</v>
      </c>
      <c r="G225" s="10"/>
    </row>
    <row r="226" ht="17.4" customHeight="1" spans="1:7">
      <c r="A226" s="10"/>
      <c r="B226" s="10"/>
      <c r="C226" s="10"/>
      <c r="D226" s="10"/>
      <c r="E226" s="10" t="s">
        <v>490</v>
      </c>
      <c r="F226" s="10">
        <v>2</v>
      </c>
      <c r="G226" s="10"/>
    </row>
    <row r="227" ht="17.4" customHeight="1" spans="1:7">
      <c r="A227" s="10"/>
      <c r="B227" s="10"/>
      <c r="C227" s="10"/>
      <c r="D227" s="10"/>
      <c r="E227" s="10" t="s">
        <v>494</v>
      </c>
      <c r="F227" s="10">
        <v>2</v>
      </c>
      <c r="G227" s="10"/>
    </row>
    <row r="228" ht="17.4" customHeight="1" spans="1:7">
      <c r="A228" s="10"/>
      <c r="B228" s="10"/>
      <c r="C228" s="10">
        <v>2021293130</v>
      </c>
      <c r="D228" s="10" t="s">
        <v>500</v>
      </c>
      <c r="E228" s="10" t="s">
        <v>497</v>
      </c>
      <c r="F228" s="10">
        <v>2</v>
      </c>
      <c r="G228" s="10">
        <v>6</v>
      </c>
    </row>
    <row r="229" ht="17.4" customHeight="1" spans="1:7">
      <c r="A229" s="10"/>
      <c r="B229" s="10"/>
      <c r="C229" s="10"/>
      <c r="D229" s="10"/>
      <c r="E229" s="10" t="s">
        <v>490</v>
      </c>
      <c r="F229" s="10">
        <v>2</v>
      </c>
      <c r="G229" s="10"/>
    </row>
    <row r="230" ht="17.4" customHeight="1" spans="1:7">
      <c r="A230" s="10"/>
      <c r="B230" s="10"/>
      <c r="C230" s="10"/>
      <c r="D230" s="10"/>
      <c r="E230" s="10" t="s">
        <v>494</v>
      </c>
      <c r="F230" s="10">
        <v>2</v>
      </c>
      <c r="G230" s="10"/>
    </row>
    <row r="231" ht="17.4" customHeight="1" spans="1:7">
      <c r="A231" s="10"/>
      <c r="B231" s="10"/>
      <c r="C231" s="10">
        <v>2021293128</v>
      </c>
      <c r="D231" s="10" t="s">
        <v>501</v>
      </c>
      <c r="E231" s="10" t="s">
        <v>497</v>
      </c>
      <c r="F231" s="10">
        <v>2</v>
      </c>
      <c r="G231" s="10">
        <v>6</v>
      </c>
    </row>
    <row r="232" ht="17.4" customHeight="1" spans="1:7">
      <c r="A232" s="10"/>
      <c r="B232" s="10"/>
      <c r="C232" s="10"/>
      <c r="D232" s="10"/>
      <c r="E232" s="10" t="s">
        <v>490</v>
      </c>
      <c r="F232" s="10">
        <v>2</v>
      </c>
      <c r="G232" s="10"/>
    </row>
    <row r="233" ht="17.4" customHeight="1" spans="1:7">
      <c r="A233" s="10"/>
      <c r="B233" s="10"/>
      <c r="C233" s="10"/>
      <c r="D233" s="10"/>
      <c r="E233" s="10" t="s">
        <v>494</v>
      </c>
      <c r="F233" s="10">
        <v>2</v>
      </c>
      <c r="G233" s="10"/>
    </row>
    <row r="234" ht="17.4" customHeight="1" spans="1:7">
      <c r="A234" s="10"/>
      <c r="B234" s="10"/>
      <c r="C234" s="10">
        <v>2021293129</v>
      </c>
      <c r="D234" s="10" t="s">
        <v>502</v>
      </c>
      <c r="E234" s="10" t="s">
        <v>497</v>
      </c>
      <c r="F234" s="10">
        <v>2</v>
      </c>
      <c r="G234" s="10">
        <v>6</v>
      </c>
    </row>
    <row r="235" ht="17.4" customHeight="1" spans="1:7">
      <c r="A235" s="10"/>
      <c r="B235" s="10"/>
      <c r="C235" s="10"/>
      <c r="D235" s="10"/>
      <c r="E235" s="10" t="s">
        <v>490</v>
      </c>
      <c r="F235" s="10">
        <v>2</v>
      </c>
      <c r="G235" s="10"/>
    </row>
    <row r="236" ht="17.4" customHeight="1" spans="1:7">
      <c r="A236" s="10"/>
      <c r="B236" s="10"/>
      <c r="C236" s="10"/>
      <c r="D236" s="10"/>
      <c r="E236" s="10" t="s">
        <v>494</v>
      </c>
      <c r="F236" s="10">
        <v>2</v>
      </c>
      <c r="G236" s="10"/>
    </row>
    <row r="237" ht="17.4" customHeight="1" spans="1:7">
      <c r="A237" s="10"/>
      <c r="B237" s="10"/>
      <c r="C237" s="10">
        <v>2021293131</v>
      </c>
      <c r="D237" s="10" t="s">
        <v>503</v>
      </c>
      <c r="E237" s="10" t="s">
        <v>497</v>
      </c>
      <c r="F237" s="10">
        <v>2</v>
      </c>
      <c r="G237" s="10">
        <v>6</v>
      </c>
    </row>
    <row r="238" ht="17.4" customHeight="1" spans="1:7">
      <c r="A238" s="10"/>
      <c r="B238" s="10"/>
      <c r="C238" s="10"/>
      <c r="D238" s="10"/>
      <c r="E238" s="10" t="s">
        <v>490</v>
      </c>
      <c r="F238" s="10">
        <v>2</v>
      </c>
      <c r="G238" s="10"/>
    </row>
    <row r="239" ht="17.4" customHeight="1" spans="1:7">
      <c r="A239" s="10"/>
      <c r="B239" s="10"/>
      <c r="C239" s="10"/>
      <c r="D239" s="10"/>
      <c r="E239" s="10" t="s">
        <v>494</v>
      </c>
      <c r="F239" s="10">
        <v>2</v>
      </c>
      <c r="G239" s="10"/>
    </row>
    <row r="240" ht="17.4" customHeight="1" spans="1:7">
      <c r="A240" s="10"/>
      <c r="B240" s="10"/>
      <c r="C240" s="10">
        <v>2021293113</v>
      </c>
      <c r="D240" s="10" t="s">
        <v>504</v>
      </c>
      <c r="E240" s="10" t="s">
        <v>497</v>
      </c>
      <c r="F240" s="10">
        <v>2</v>
      </c>
      <c r="G240" s="10">
        <v>6</v>
      </c>
    </row>
    <row r="241" ht="17.4" customHeight="1" spans="1:7">
      <c r="A241" s="10"/>
      <c r="B241" s="10"/>
      <c r="C241" s="10"/>
      <c r="D241" s="10"/>
      <c r="E241" s="10" t="s">
        <v>490</v>
      </c>
      <c r="F241" s="10">
        <v>2</v>
      </c>
      <c r="G241" s="10"/>
    </row>
    <row r="242" ht="17.4" customHeight="1" spans="1:7">
      <c r="A242" s="10"/>
      <c r="B242" s="10"/>
      <c r="C242" s="10"/>
      <c r="D242" s="10"/>
      <c r="E242" s="10" t="s">
        <v>494</v>
      </c>
      <c r="F242" s="10">
        <v>2</v>
      </c>
      <c r="G242" s="10"/>
    </row>
    <row r="243" ht="17.4" customHeight="1" spans="1:7">
      <c r="A243" s="10"/>
      <c r="B243" s="10" t="s">
        <v>185</v>
      </c>
      <c r="C243" s="10">
        <v>2021233203</v>
      </c>
      <c r="D243" s="10" t="s">
        <v>505</v>
      </c>
      <c r="E243" s="10" t="s">
        <v>480</v>
      </c>
      <c r="F243" s="10">
        <v>2</v>
      </c>
      <c r="G243" s="10">
        <v>4</v>
      </c>
    </row>
    <row r="244" ht="17.4" customHeight="1" spans="1:7">
      <c r="A244" s="10"/>
      <c r="B244" s="10"/>
      <c r="C244" s="10"/>
      <c r="D244" s="10"/>
      <c r="E244" s="10" t="s">
        <v>479</v>
      </c>
      <c r="F244" s="10">
        <v>2</v>
      </c>
      <c r="G244" s="10"/>
    </row>
    <row r="245" ht="17.4" customHeight="1" spans="1:7">
      <c r="A245" s="10"/>
      <c r="B245" s="10" t="s">
        <v>196</v>
      </c>
      <c r="C245" s="10">
        <v>2021303313</v>
      </c>
      <c r="D245" s="10" t="s">
        <v>506</v>
      </c>
      <c r="E245" s="10" t="s">
        <v>507</v>
      </c>
      <c r="F245" s="10">
        <v>2</v>
      </c>
      <c r="G245" s="10">
        <v>10</v>
      </c>
    </row>
    <row r="246" ht="17.4" customHeight="1" spans="1:7">
      <c r="A246" s="10"/>
      <c r="B246" s="10"/>
      <c r="C246" s="10"/>
      <c r="D246" s="10"/>
      <c r="E246" s="10" t="s">
        <v>508</v>
      </c>
      <c r="F246" s="10">
        <v>2</v>
      </c>
      <c r="G246" s="10"/>
    </row>
    <row r="247" ht="17.4" customHeight="1" spans="1:7">
      <c r="A247" s="10"/>
      <c r="B247" s="10"/>
      <c r="C247" s="10"/>
      <c r="D247" s="10"/>
      <c r="E247" s="10" t="s">
        <v>509</v>
      </c>
      <c r="F247" s="10">
        <v>2</v>
      </c>
      <c r="G247" s="10"/>
    </row>
    <row r="248" ht="17.4" customHeight="1" spans="1:7">
      <c r="A248" s="10"/>
      <c r="B248" s="10"/>
      <c r="C248" s="10"/>
      <c r="D248" s="10"/>
      <c r="E248" s="10" t="s">
        <v>510</v>
      </c>
      <c r="F248" s="10">
        <v>2</v>
      </c>
      <c r="G248" s="10"/>
    </row>
    <row r="249" ht="17.4" customHeight="1" spans="1:7">
      <c r="A249" s="10"/>
      <c r="B249" s="10"/>
      <c r="C249" s="10"/>
      <c r="D249" s="10"/>
      <c r="E249" s="10" t="s">
        <v>511</v>
      </c>
      <c r="F249" s="10">
        <v>2</v>
      </c>
      <c r="G249" s="10"/>
    </row>
    <row r="250" ht="17.4" customHeight="1" spans="1:7">
      <c r="A250" s="10"/>
      <c r="B250" s="10"/>
      <c r="C250" s="10">
        <v>2021303314</v>
      </c>
      <c r="D250" s="10" t="s">
        <v>512</v>
      </c>
      <c r="E250" s="10" t="s">
        <v>507</v>
      </c>
      <c r="F250" s="10">
        <v>2</v>
      </c>
      <c r="G250" s="10">
        <v>8</v>
      </c>
    </row>
    <row r="251" ht="17.4" customHeight="1" spans="1:7">
      <c r="A251" s="10"/>
      <c r="B251" s="10"/>
      <c r="C251" s="10"/>
      <c r="D251" s="10"/>
      <c r="E251" s="10" t="s">
        <v>508</v>
      </c>
      <c r="F251" s="10">
        <v>2</v>
      </c>
      <c r="G251" s="10"/>
    </row>
    <row r="252" ht="17.4" customHeight="1" spans="1:7">
      <c r="A252" s="10"/>
      <c r="B252" s="10"/>
      <c r="C252" s="10"/>
      <c r="D252" s="10"/>
      <c r="E252" s="10" t="s">
        <v>509</v>
      </c>
      <c r="F252" s="10">
        <v>2</v>
      </c>
      <c r="G252" s="10"/>
    </row>
    <row r="253" ht="17.4" customHeight="1" spans="1:7">
      <c r="A253" s="10"/>
      <c r="B253" s="10"/>
      <c r="C253" s="10"/>
      <c r="D253" s="10"/>
      <c r="E253" s="10" t="s">
        <v>510</v>
      </c>
      <c r="F253" s="10">
        <v>2</v>
      </c>
      <c r="G253" s="10"/>
    </row>
    <row r="254" ht="17.4" customHeight="1" spans="1:7">
      <c r="A254" s="10"/>
      <c r="B254" s="10"/>
      <c r="C254" s="10">
        <v>2021303302</v>
      </c>
      <c r="D254" s="10" t="s">
        <v>513</v>
      </c>
      <c r="E254" s="10" t="s">
        <v>514</v>
      </c>
      <c r="F254" s="10">
        <v>2</v>
      </c>
      <c r="G254" s="10">
        <v>7</v>
      </c>
    </row>
    <row r="255" ht="17.4" customHeight="1" spans="1:7">
      <c r="A255" s="10"/>
      <c r="B255" s="10"/>
      <c r="C255" s="10"/>
      <c r="D255" s="10"/>
      <c r="E255" s="10" t="s">
        <v>507</v>
      </c>
      <c r="F255" s="10">
        <v>3</v>
      </c>
      <c r="G255" s="10"/>
    </row>
    <row r="256" ht="17.4" customHeight="1" spans="1:7">
      <c r="A256" s="10"/>
      <c r="B256" s="10"/>
      <c r="C256" s="10"/>
      <c r="D256" s="10"/>
      <c r="E256" s="10" t="s">
        <v>511</v>
      </c>
      <c r="F256" s="10">
        <v>2</v>
      </c>
      <c r="G256" s="10"/>
    </row>
    <row r="257" ht="17.4" customHeight="1" spans="1:7">
      <c r="A257" s="10"/>
      <c r="B257" s="10" t="s">
        <v>194</v>
      </c>
      <c r="C257" s="10">
        <v>2021303223</v>
      </c>
      <c r="D257" s="10" t="s">
        <v>515</v>
      </c>
      <c r="E257" s="10" t="s">
        <v>516</v>
      </c>
      <c r="F257" s="10">
        <v>2</v>
      </c>
      <c r="G257" s="10">
        <v>2</v>
      </c>
    </row>
    <row r="258" ht="17.4" customHeight="1" spans="1:7">
      <c r="A258" s="10"/>
      <c r="B258" s="10"/>
      <c r="C258" s="10">
        <v>2021303216</v>
      </c>
      <c r="D258" s="10" t="s">
        <v>517</v>
      </c>
      <c r="E258" s="10" t="s">
        <v>510</v>
      </c>
      <c r="F258" s="10">
        <v>2</v>
      </c>
      <c r="G258" s="10">
        <v>4</v>
      </c>
    </row>
    <row r="259" ht="17.4" customHeight="1" spans="1:7">
      <c r="A259" s="10"/>
      <c r="B259" s="10"/>
      <c r="C259" s="10"/>
      <c r="D259" s="10"/>
      <c r="E259" s="10" t="s">
        <v>518</v>
      </c>
      <c r="F259" s="10">
        <v>2</v>
      </c>
      <c r="G259" s="10"/>
    </row>
    <row r="260" ht="17.4" customHeight="1" spans="1:7">
      <c r="A260" s="10"/>
      <c r="B260" s="10" t="s">
        <v>213</v>
      </c>
      <c r="C260" s="10">
        <v>2023294108</v>
      </c>
      <c r="D260" s="10" t="s">
        <v>519</v>
      </c>
      <c r="E260" s="10" t="s">
        <v>55</v>
      </c>
      <c r="F260" s="10" t="s">
        <v>520</v>
      </c>
      <c r="G260" s="10">
        <v>6</v>
      </c>
    </row>
    <row r="261" ht="17.4" customHeight="1" spans="1:7">
      <c r="A261" s="10"/>
      <c r="B261" s="10"/>
      <c r="C261" s="10"/>
      <c r="D261" s="10"/>
      <c r="E261" s="10" t="s">
        <v>521</v>
      </c>
      <c r="F261" s="10" t="s">
        <v>522</v>
      </c>
      <c r="G261" s="10"/>
    </row>
    <row r="262" ht="17.4" customHeight="1" spans="1:7">
      <c r="A262" s="10"/>
      <c r="B262" s="10" t="s">
        <v>209</v>
      </c>
      <c r="C262" s="10">
        <v>2023233219</v>
      </c>
      <c r="D262" s="10" t="s">
        <v>523</v>
      </c>
      <c r="E262" s="10" t="s">
        <v>340</v>
      </c>
      <c r="F262" s="10" t="s">
        <v>444</v>
      </c>
      <c r="G262" s="10">
        <v>25</v>
      </c>
    </row>
    <row r="263" ht="17.4" customHeight="1" spans="1:7">
      <c r="A263" s="10"/>
      <c r="B263" s="10"/>
      <c r="C263" s="10"/>
      <c r="D263" s="10"/>
      <c r="E263" s="10" t="s">
        <v>524</v>
      </c>
      <c r="F263" s="10" t="s">
        <v>443</v>
      </c>
      <c r="G263" s="10"/>
    </row>
    <row r="264" ht="17.4" customHeight="1" spans="1:7">
      <c r="A264" s="10"/>
      <c r="B264" s="10"/>
      <c r="C264" s="10"/>
      <c r="D264" s="10"/>
      <c r="E264" s="10" t="s">
        <v>525</v>
      </c>
      <c r="F264" s="10" t="s">
        <v>444</v>
      </c>
      <c r="G264" s="10"/>
    </row>
    <row r="265" ht="17.4" customHeight="1" spans="1:7">
      <c r="A265" s="10"/>
      <c r="B265" s="10"/>
      <c r="C265" s="10"/>
      <c r="D265" s="10"/>
      <c r="E265" s="10" t="s">
        <v>526</v>
      </c>
      <c r="F265" s="10" t="s">
        <v>527</v>
      </c>
      <c r="G265" s="10"/>
    </row>
    <row r="266" ht="17.4" customHeight="1" spans="1:7">
      <c r="A266" s="10"/>
      <c r="B266" s="10"/>
      <c r="C266" s="10"/>
      <c r="D266" s="10"/>
      <c r="E266" s="10" t="s">
        <v>528</v>
      </c>
      <c r="F266" s="10" t="s">
        <v>529</v>
      </c>
      <c r="G266" s="10"/>
    </row>
    <row r="267" ht="17.4" customHeight="1" spans="1:7">
      <c r="A267" s="10"/>
      <c r="B267" s="10"/>
      <c r="C267" s="10"/>
      <c r="D267" s="10"/>
      <c r="E267" s="10" t="s">
        <v>530</v>
      </c>
      <c r="F267" s="10" t="s">
        <v>531</v>
      </c>
      <c r="G267" s="10"/>
    </row>
    <row r="268" ht="17.4" customHeight="1" spans="1:7">
      <c r="A268" s="10"/>
      <c r="B268" s="10"/>
      <c r="C268" s="10"/>
      <c r="D268" s="10"/>
      <c r="E268" s="10" t="s">
        <v>532</v>
      </c>
      <c r="F268" s="10" t="s">
        <v>529</v>
      </c>
      <c r="G268" s="10"/>
    </row>
    <row r="269" ht="17.4" customHeight="1" spans="1:7">
      <c r="A269" s="10"/>
      <c r="B269" s="10"/>
      <c r="C269" s="10"/>
      <c r="D269" s="10"/>
      <c r="E269" s="10" t="s">
        <v>55</v>
      </c>
      <c r="F269" s="10" t="s">
        <v>527</v>
      </c>
      <c r="G269" s="10"/>
    </row>
    <row r="270" ht="17.4" customHeight="1" spans="1:7">
      <c r="A270" s="10"/>
      <c r="B270" s="10"/>
      <c r="C270" s="10"/>
      <c r="D270" s="10"/>
      <c r="E270" s="10" t="s">
        <v>533</v>
      </c>
      <c r="F270" s="10" t="s">
        <v>529</v>
      </c>
      <c r="G270" s="10"/>
    </row>
    <row r="271" ht="17.4" customHeight="1" spans="1:7">
      <c r="A271" s="10"/>
      <c r="B271" s="10"/>
      <c r="C271" s="10"/>
      <c r="D271" s="10"/>
      <c r="E271" s="10" t="s">
        <v>333</v>
      </c>
      <c r="F271" s="10" t="s">
        <v>442</v>
      </c>
      <c r="G271" s="10"/>
    </row>
    <row r="272" ht="17.4" customHeight="1" spans="1:7">
      <c r="A272" s="10"/>
      <c r="B272" s="10"/>
      <c r="C272" s="10">
        <v>2023233213</v>
      </c>
      <c r="D272" s="10" t="s">
        <v>534</v>
      </c>
      <c r="E272" s="10" t="s">
        <v>340</v>
      </c>
      <c r="F272" s="10" t="s">
        <v>444</v>
      </c>
      <c r="G272" s="10">
        <v>16</v>
      </c>
    </row>
    <row r="273" ht="17.4" customHeight="1" spans="1:7">
      <c r="A273" s="10"/>
      <c r="B273" s="10"/>
      <c r="C273" s="10"/>
      <c r="D273" s="10"/>
      <c r="E273" s="10" t="s">
        <v>524</v>
      </c>
      <c r="F273" s="10" t="s">
        <v>443</v>
      </c>
      <c r="G273" s="10"/>
    </row>
    <row r="274" ht="17.4" customHeight="1" spans="1:7">
      <c r="A274" s="10"/>
      <c r="B274" s="10"/>
      <c r="C274" s="10"/>
      <c r="D274" s="10"/>
      <c r="E274" s="10" t="s">
        <v>525</v>
      </c>
      <c r="F274" s="10" t="s">
        <v>444</v>
      </c>
      <c r="G274" s="10"/>
    </row>
    <row r="275" ht="17.4" customHeight="1" spans="1:7">
      <c r="A275" s="10"/>
      <c r="B275" s="10"/>
      <c r="C275" s="10"/>
      <c r="D275" s="10"/>
      <c r="E275" s="10" t="s">
        <v>333</v>
      </c>
      <c r="F275" s="10" t="s">
        <v>442</v>
      </c>
      <c r="G275" s="10"/>
    </row>
    <row r="276" ht="17.4" customHeight="1" spans="1:7">
      <c r="A276" s="10"/>
      <c r="B276" s="10"/>
      <c r="C276" s="10"/>
      <c r="D276" s="10"/>
      <c r="E276" s="10" t="s">
        <v>55</v>
      </c>
      <c r="F276" s="10" t="s">
        <v>527</v>
      </c>
      <c r="G276" s="10"/>
    </row>
    <row r="277" ht="17.4" customHeight="1" spans="1:7">
      <c r="A277" s="10"/>
      <c r="B277" s="10"/>
      <c r="C277" s="10"/>
      <c r="D277" s="10"/>
      <c r="E277" s="10" t="s">
        <v>533</v>
      </c>
      <c r="F277" s="10" t="s">
        <v>529</v>
      </c>
      <c r="G277" s="10"/>
    </row>
    <row r="278" ht="17.4" customHeight="1" spans="1:7">
      <c r="A278" s="10"/>
      <c r="B278" s="10"/>
      <c r="C278" s="10"/>
      <c r="D278" s="10"/>
      <c r="E278" s="10" t="s">
        <v>530</v>
      </c>
      <c r="F278" s="10" t="s">
        <v>529</v>
      </c>
      <c r="G278" s="10"/>
    </row>
    <row r="279" ht="17.4" customHeight="1" spans="1:7">
      <c r="A279" s="10"/>
      <c r="B279" s="10"/>
      <c r="C279" s="10">
        <v>2023233232</v>
      </c>
      <c r="D279" s="10" t="s">
        <v>535</v>
      </c>
      <c r="E279" s="10" t="s">
        <v>340</v>
      </c>
      <c r="F279" s="10" t="s">
        <v>444</v>
      </c>
      <c r="G279" s="10">
        <v>11</v>
      </c>
    </row>
    <row r="280" ht="17.4" customHeight="1" spans="1:7">
      <c r="A280" s="10"/>
      <c r="B280" s="10"/>
      <c r="C280" s="10"/>
      <c r="D280" s="10"/>
      <c r="E280" s="10" t="s">
        <v>524</v>
      </c>
      <c r="F280" s="10" t="s">
        <v>443</v>
      </c>
      <c r="G280" s="10"/>
    </row>
    <row r="281" ht="17.4" customHeight="1" spans="1:7">
      <c r="A281" s="10"/>
      <c r="B281" s="10"/>
      <c r="C281" s="10"/>
      <c r="D281" s="10"/>
      <c r="E281" s="10" t="s">
        <v>525</v>
      </c>
      <c r="F281" s="10" t="s">
        <v>444</v>
      </c>
      <c r="G281" s="10"/>
    </row>
    <row r="282" ht="17.4" customHeight="1" spans="1:7">
      <c r="A282" s="10"/>
      <c r="B282" s="10"/>
      <c r="C282" s="10"/>
      <c r="D282" s="10"/>
      <c r="E282" s="10" t="s">
        <v>333</v>
      </c>
      <c r="F282" s="10" t="s">
        <v>442</v>
      </c>
      <c r="G282" s="10"/>
    </row>
    <row r="283" ht="17.4" customHeight="1" spans="1:7">
      <c r="A283" s="10"/>
      <c r="B283" s="10"/>
      <c r="C283" s="10"/>
      <c r="D283" s="10"/>
      <c r="E283" s="10" t="s">
        <v>530</v>
      </c>
      <c r="F283" s="10" t="s">
        <v>529</v>
      </c>
      <c r="G283" s="10"/>
    </row>
    <row r="284" ht="17.4" customHeight="1" spans="1:7">
      <c r="A284" s="10"/>
      <c r="B284" s="10"/>
      <c r="C284" s="10">
        <v>2023233211</v>
      </c>
      <c r="D284" s="10" t="s">
        <v>536</v>
      </c>
      <c r="E284" s="10" t="s">
        <v>340</v>
      </c>
      <c r="F284" s="10" t="s">
        <v>444</v>
      </c>
      <c r="G284" s="10">
        <v>13</v>
      </c>
    </row>
    <row r="285" ht="17.4" customHeight="1" spans="1:7">
      <c r="A285" s="10"/>
      <c r="B285" s="10"/>
      <c r="C285" s="10"/>
      <c r="D285" s="10"/>
      <c r="E285" s="10" t="s">
        <v>524</v>
      </c>
      <c r="F285" s="10" t="s">
        <v>443</v>
      </c>
      <c r="G285" s="10"/>
    </row>
    <row r="286" ht="17.4" customHeight="1" spans="1:7">
      <c r="A286" s="10"/>
      <c r="B286" s="10"/>
      <c r="C286" s="10"/>
      <c r="D286" s="10"/>
      <c r="E286" s="10" t="s">
        <v>525</v>
      </c>
      <c r="F286" s="10" t="s">
        <v>444</v>
      </c>
      <c r="G286" s="10"/>
    </row>
    <row r="287" ht="17.4" customHeight="1" spans="1:7">
      <c r="A287" s="10"/>
      <c r="B287" s="10"/>
      <c r="C287" s="10"/>
      <c r="D287" s="10"/>
      <c r="E287" s="10" t="s">
        <v>333</v>
      </c>
      <c r="F287" s="10" t="s">
        <v>442</v>
      </c>
      <c r="G287" s="10"/>
    </row>
    <row r="288" ht="17.4" customHeight="1" spans="1:7">
      <c r="A288" s="10"/>
      <c r="B288" s="10"/>
      <c r="C288" s="10"/>
      <c r="D288" s="10"/>
      <c r="E288" s="10" t="s">
        <v>533</v>
      </c>
      <c r="F288" s="10" t="s">
        <v>529</v>
      </c>
      <c r="G288" s="10"/>
    </row>
    <row r="289" ht="17.4" customHeight="1" spans="1:7">
      <c r="A289" s="10"/>
      <c r="B289" s="10"/>
      <c r="C289" s="10"/>
      <c r="D289" s="10"/>
      <c r="E289" s="10" t="s">
        <v>530</v>
      </c>
      <c r="F289" s="10" t="s">
        <v>529</v>
      </c>
      <c r="G289" s="10"/>
    </row>
    <row r="290" ht="17.4" customHeight="1" spans="1:7">
      <c r="A290" s="10"/>
      <c r="B290" s="10"/>
      <c r="C290" s="10">
        <v>2023233215</v>
      </c>
      <c r="D290" s="10" t="s">
        <v>537</v>
      </c>
      <c r="E290" s="10" t="s">
        <v>528</v>
      </c>
      <c r="F290" s="10" t="s">
        <v>529</v>
      </c>
      <c r="G290" s="10">
        <v>7</v>
      </c>
    </row>
    <row r="291" ht="17.4" customHeight="1" spans="1:7">
      <c r="A291" s="10"/>
      <c r="B291" s="10"/>
      <c r="C291" s="10"/>
      <c r="D291" s="10"/>
      <c r="E291" s="10" t="s">
        <v>530</v>
      </c>
      <c r="F291" s="10" t="s">
        <v>529</v>
      </c>
      <c r="G291" s="10"/>
    </row>
    <row r="292" ht="17.4" customHeight="1" spans="1:7">
      <c r="A292" s="10"/>
      <c r="B292" s="10"/>
      <c r="C292" s="10"/>
      <c r="D292" s="10"/>
      <c r="E292" s="10" t="s">
        <v>55</v>
      </c>
      <c r="F292" s="10" t="s">
        <v>527</v>
      </c>
      <c r="G292" s="10"/>
    </row>
    <row r="293" ht="17.4" customHeight="1" spans="1:7">
      <c r="A293" s="10"/>
      <c r="B293" s="10"/>
      <c r="C293" s="10">
        <v>2023233229</v>
      </c>
      <c r="D293" s="10" t="s">
        <v>538</v>
      </c>
      <c r="E293" s="10" t="s">
        <v>528</v>
      </c>
      <c r="F293" s="10" t="s">
        <v>529</v>
      </c>
      <c r="G293" s="10">
        <v>6</v>
      </c>
    </row>
    <row r="294" ht="17.4" customHeight="1" spans="1:7">
      <c r="A294" s="10"/>
      <c r="B294" s="10"/>
      <c r="C294" s="10"/>
      <c r="D294" s="10"/>
      <c r="E294" s="10" t="s">
        <v>530</v>
      </c>
      <c r="F294" s="10" t="s">
        <v>529</v>
      </c>
      <c r="G294" s="10"/>
    </row>
    <row r="295" ht="17.4" customHeight="1" spans="1:7">
      <c r="A295" s="10"/>
      <c r="B295" s="10"/>
      <c r="C295" s="10"/>
      <c r="D295" s="10"/>
      <c r="E295" s="10" t="s">
        <v>333</v>
      </c>
      <c r="F295" s="10" t="s">
        <v>442</v>
      </c>
      <c r="G295" s="10"/>
    </row>
    <row r="296" ht="17.4" customHeight="1" spans="1:7">
      <c r="A296" s="10"/>
      <c r="B296" s="10"/>
      <c r="C296" s="10">
        <v>2023233218</v>
      </c>
      <c r="D296" s="10" t="s">
        <v>539</v>
      </c>
      <c r="E296" s="10" t="s">
        <v>533</v>
      </c>
      <c r="F296" s="10" t="s">
        <v>529</v>
      </c>
      <c r="G296" s="10">
        <v>6</v>
      </c>
    </row>
    <row r="297" ht="17.4" customHeight="1" spans="1:7">
      <c r="A297" s="10"/>
      <c r="B297" s="10"/>
      <c r="C297" s="10"/>
      <c r="D297" s="10"/>
      <c r="E297" s="10" t="s">
        <v>530</v>
      </c>
      <c r="F297" s="10" t="s">
        <v>529</v>
      </c>
      <c r="G297" s="10"/>
    </row>
    <row r="298" ht="17.4" customHeight="1" spans="1:7">
      <c r="A298" s="10"/>
      <c r="B298" s="10"/>
      <c r="C298" s="10"/>
      <c r="D298" s="10"/>
      <c r="E298" s="10" t="s">
        <v>333</v>
      </c>
      <c r="F298" s="10" t="s">
        <v>442</v>
      </c>
      <c r="G298" s="10"/>
    </row>
    <row r="299" ht="17.4" customHeight="1" spans="1:7">
      <c r="A299" s="10"/>
      <c r="B299" s="10"/>
      <c r="C299" s="10">
        <v>2023233220</v>
      </c>
      <c r="D299" s="10" t="s">
        <v>540</v>
      </c>
      <c r="E299" s="10" t="s">
        <v>533</v>
      </c>
      <c r="F299" s="10" t="s">
        <v>529</v>
      </c>
      <c r="G299" s="10">
        <v>4</v>
      </c>
    </row>
    <row r="300" ht="17.4" customHeight="1" spans="1:7">
      <c r="A300" s="10"/>
      <c r="B300" s="10"/>
      <c r="C300" s="10"/>
      <c r="D300" s="10"/>
      <c r="E300" s="10" t="s">
        <v>530</v>
      </c>
      <c r="F300" s="10" t="s">
        <v>529</v>
      </c>
      <c r="G300" s="10"/>
    </row>
    <row r="301" ht="17.4" customHeight="1" spans="1:7">
      <c r="A301" s="10"/>
      <c r="B301" s="10"/>
      <c r="C301" s="10">
        <v>2023233202</v>
      </c>
      <c r="D301" s="10" t="s">
        <v>541</v>
      </c>
      <c r="E301" s="10" t="s">
        <v>55</v>
      </c>
      <c r="F301" s="10" t="s">
        <v>527</v>
      </c>
      <c r="G301" s="10">
        <v>3</v>
      </c>
    </row>
    <row r="302" ht="17.4" customHeight="1" spans="1:7">
      <c r="A302" s="10"/>
      <c r="B302" s="10"/>
      <c r="C302" s="10">
        <v>2023233228</v>
      </c>
      <c r="D302" s="10" t="s">
        <v>542</v>
      </c>
      <c r="E302" s="10" t="s">
        <v>333</v>
      </c>
      <c r="F302" s="10" t="s">
        <v>442</v>
      </c>
      <c r="G302" s="10">
        <v>2</v>
      </c>
    </row>
    <row r="303" ht="17.4" customHeight="1" spans="1:7">
      <c r="A303" s="10"/>
      <c r="B303" s="10"/>
      <c r="C303" s="10">
        <v>2023233235</v>
      </c>
      <c r="D303" s="10" t="s">
        <v>543</v>
      </c>
      <c r="E303" s="10" t="s">
        <v>333</v>
      </c>
      <c r="F303" s="10" t="s">
        <v>442</v>
      </c>
      <c r="G303" s="10">
        <v>2</v>
      </c>
    </row>
    <row r="304" ht="17.4" customHeight="1" spans="1:7">
      <c r="A304" s="10"/>
      <c r="B304" s="10"/>
      <c r="C304" s="10">
        <v>2023233212</v>
      </c>
      <c r="D304" s="10" t="s">
        <v>544</v>
      </c>
      <c r="E304" s="10" t="s">
        <v>333</v>
      </c>
      <c r="F304" s="10" t="s">
        <v>442</v>
      </c>
      <c r="G304" s="10">
        <v>2</v>
      </c>
    </row>
    <row r="305" ht="17.4" customHeight="1" spans="1:7">
      <c r="A305" s="10"/>
      <c r="B305" s="10"/>
      <c r="C305" s="10">
        <v>2023233209</v>
      </c>
      <c r="D305" s="10" t="s">
        <v>545</v>
      </c>
      <c r="E305" s="10" t="s">
        <v>333</v>
      </c>
      <c r="F305" s="10" t="s">
        <v>442</v>
      </c>
      <c r="G305" s="10">
        <v>2</v>
      </c>
    </row>
    <row r="306" ht="17.4" customHeight="1" spans="1:7">
      <c r="A306" s="10"/>
      <c r="B306" s="10"/>
      <c r="C306" s="10">
        <v>2023233221</v>
      </c>
      <c r="D306" s="10" t="s">
        <v>546</v>
      </c>
      <c r="E306" s="10" t="s">
        <v>333</v>
      </c>
      <c r="F306" s="10" t="s">
        <v>442</v>
      </c>
      <c r="G306" s="10">
        <v>2</v>
      </c>
    </row>
    <row r="307" ht="17.4" customHeight="1" spans="1:7">
      <c r="A307" s="10"/>
      <c r="B307" s="10" t="s">
        <v>211</v>
      </c>
      <c r="C307" s="10">
        <v>2023293206</v>
      </c>
      <c r="D307" s="10" t="s">
        <v>547</v>
      </c>
      <c r="E307" s="10" t="s">
        <v>548</v>
      </c>
      <c r="F307" s="10" t="s">
        <v>549</v>
      </c>
      <c r="G307" s="10">
        <v>3</v>
      </c>
    </row>
    <row r="308" ht="17.4" customHeight="1" spans="1:7">
      <c r="A308" s="10"/>
      <c r="B308" s="10" t="s">
        <v>215</v>
      </c>
      <c r="C308" s="10">
        <v>2023303218</v>
      </c>
      <c r="D308" s="10" t="s">
        <v>550</v>
      </c>
      <c r="E308" s="10" t="s">
        <v>551</v>
      </c>
      <c r="F308" s="10" t="s">
        <v>552</v>
      </c>
      <c r="G308" s="10">
        <v>9</v>
      </c>
    </row>
    <row r="309" ht="17.4" customHeight="1" spans="1:7">
      <c r="A309" s="10"/>
      <c r="B309" s="10"/>
      <c r="C309" s="10"/>
      <c r="D309" s="10"/>
      <c r="E309" s="10" t="s">
        <v>553</v>
      </c>
      <c r="F309" s="10" t="s">
        <v>520</v>
      </c>
      <c r="G309" s="10"/>
    </row>
    <row r="310" ht="17.4" customHeight="1" spans="1:7">
      <c r="A310" s="10"/>
      <c r="B310" s="10"/>
      <c r="C310" s="10"/>
      <c r="D310" s="10"/>
      <c r="E310" s="10" t="s">
        <v>339</v>
      </c>
      <c r="F310" s="10" t="s">
        <v>552</v>
      </c>
      <c r="G310" s="10"/>
    </row>
    <row r="311" ht="17.4" customHeight="1" spans="1:7">
      <c r="A311" s="10"/>
      <c r="B311" s="10"/>
      <c r="C311" s="10"/>
      <c r="D311" s="10"/>
      <c r="E311" s="10" t="s">
        <v>363</v>
      </c>
      <c r="F311" s="10" t="s">
        <v>552</v>
      </c>
      <c r="G311" s="10"/>
    </row>
    <row r="312" ht="17.4" customHeight="1" spans="1:7">
      <c r="A312" s="10"/>
      <c r="B312" s="10"/>
      <c r="C312" s="10">
        <v>2023303241</v>
      </c>
      <c r="D312" s="10" t="s">
        <v>554</v>
      </c>
      <c r="E312" s="10" t="s">
        <v>339</v>
      </c>
      <c r="F312" s="10" t="s">
        <v>552</v>
      </c>
      <c r="G312" s="10">
        <v>7</v>
      </c>
    </row>
    <row r="313" ht="17.4" customHeight="1" spans="1:7">
      <c r="A313" s="10"/>
      <c r="B313" s="10"/>
      <c r="C313" s="10"/>
      <c r="D313" s="10"/>
      <c r="E313" s="10" t="s">
        <v>363</v>
      </c>
      <c r="F313" s="10" t="s">
        <v>552</v>
      </c>
      <c r="G313" s="10"/>
    </row>
    <row r="314" ht="17.4" customHeight="1" spans="1:7">
      <c r="A314" s="10"/>
      <c r="B314" s="10"/>
      <c r="C314" s="10"/>
      <c r="D314" s="10"/>
      <c r="E314" s="10" t="s">
        <v>433</v>
      </c>
      <c r="F314" s="10" t="s">
        <v>443</v>
      </c>
      <c r="G314" s="10"/>
    </row>
    <row r="315" ht="17.4" customHeight="1" spans="1:7">
      <c r="A315" s="10"/>
      <c r="B315" s="10"/>
      <c r="C315" s="10">
        <v>2023303234</v>
      </c>
      <c r="D315" s="10" t="s">
        <v>555</v>
      </c>
      <c r="E315" s="10" t="s">
        <v>339</v>
      </c>
      <c r="F315" s="10" t="s">
        <v>552</v>
      </c>
      <c r="G315" s="10">
        <v>4</v>
      </c>
    </row>
    <row r="316" ht="17.4" customHeight="1" spans="1:7">
      <c r="A316" s="10"/>
      <c r="B316" s="10"/>
      <c r="C316" s="10"/>
      <c r="D316" s="10"/>
      <c r="E316" s="10" t="s">
        <v>363</v>
      </c>
      <c r="F316" s="10" t="s">
        <v>552</v>
      </c>
      <c r="G316" s="10"/>
    </row>
    <row r="317" ht="17.4" customHeight="1" spans="1:7">
      <c r="A317" s="10"/>
      <c r="B317" s="10"/>
      <c r="C317" s="10">
        <v>2023303217</v>
      </c>
      <c r="D317" s="10" t="s">
        <v>556</v>
      </c>
      <c r="E317" s="10" t="s">
        <v>339</v>
      </c>
      <c r="F317" s="10" t="s">
        <v>552</v>
      </c>
      <c r="G317" s="10">
        <v>4</v>
      </c>
    </row>
    <row r="318" ht="17.4" customHeight="1" spans="1:7">
      <c r="A318" s="10"/>
      <c r="B318" s="10"/>
      <c r="C318" s="10"/>
      <c r="D318" s="10"/>
      <c r="E318" s="10" t="s">
        <v>363</v>
      </c>
      <c r="F318" s="10" t="s">
        <v>552</v>
      </c>
      <c r="G318" s="10"/>
    </row>
    <row r="319" ht="17.4" customHeight="1" spans="1:7">
      <c r="A319" s="10"/>
      <c r="B319" s="10"/>
      <c r="C319" s="10">
        <v>2023303226</v>
      </c>
      <c r="D319" s="10" t="s">
        <v>557</v>
      </c>
      <c r="E319" s="10" t="s">
        <v>433</v>
      </c>
      <c r="F319" s="10" t="s">
        <v>443</v>
      </c>
      <c r="G319" s="10">
        <v>5</v>
      </c>
    </row>
    <row r="320" ht="17.4" customHeight="1" spans="1:7">
      <c r="A320" s="10"/>
      <c r="B320" s="10"/>
      <c r="C320" s="10"/>
      <c r="D320" s="10"/>
      <c r="E320" s="10" t="s">
        <v>558</v>
      </c>
      <c r="F320" s="10" t="s">
        <v>444</v>
      </c>
      <c r="G320" s="10"/>
    </row>
    <row r="321" ht="17.4" customHeight="1" spans="1:7">
      <c r="A321" s="10"/>
      <c r="B321" s="10"/>
      <c r="C321" s="10">
        <v>2023303237</v>
      </c>
      <c r="D321" s="10" t="s">
        <v>559</v>
      </c>
      <c r="E321" s="10" t="s">
        <v>433</v>
      </c>
      <c r="F321" s="10" t="s">
        <v>443</v>
      </c>
      <c r="G321" s="10">
        <v>5</v>
      </c>
    </row>
    <row r="322" ht="17.4" customHeight="1" spans="1:7">
      <c r="A322" s="10"/>
      <c r="B322" s="10"/>
      <c r="C322" s="10"/>
      <c r="D322" s="10"/>
      <c r="E322" s="10" t="s">
        <v>558</v>
      </c>
      <c r="F322" s="10" t="s">
        <v>444</v>
      </c>
      <c r="G322" s="10"/>
    </row>
    <row r="323" ht="17.4" customHeight="1" spans="1:7">
      <c r="A323" s="10"/>
      <c r="B323" s="10"/>
      <c r="C323" s="10">
        <v>2023303239</v>
      </c>
      <c r="D323" s="10" t="s">
        <v>560</v>
      </c>
      <c r="E323" s="10" t="s">
        <v>433</v>
      </c>
      <c r="F323" s="10" t="s">
        <v>443</v>
      </c>
      <c r="G323" s="10">
        <v>5</v>
      </c>
    </row>
    <row r="324" ht="17.4" customHeight="1" spans="1:7">
      <c r="A324" s="10"/>
      <c r="B324" s="10"/>
      <c r="C324" s="10"/>
      <c r="D324" s="10"/>
      <c r="E324" s="10" t="s">
        <v>558</v>
      </c>
      <c r="F324" s="10" t="s">
        <v>444</v>
      </c>
      <c r="G324" s="10"/>
    </row>
    <row r="325" ht="17.4" customHeight="1" spans="1:7">
      <c r="A325" s="10"/>
      <c r="B325" s="10" t="s">
        <v>216</v>
      </c>
      <c r="C325" s="10">
        <v>2023303331</v>
      </c>
      <c r="D325" s="10" t="s">
        <v>561</v>
      </c>
      <c r="E325" s="10" t="s">
        <v>34</v>
      </c>
      <c r="F325" s="10" t="s">
        <v>552</v>
      </c>
      <c r="G325" s="10">
        <v>9</v>
      </c>
    </row>
    <row r="326" ht="17.4" customHeight="1" spans="1:7">
      <c r="A326" s="10"/>
      <c r="B326" s="10"/>
      <c r="C326" s="10"/>
      <c r="D326" s="10"/>
      <c r="E326" s="10" t="s">
        <v>55</v>
      </c>
      <c r="F326" s="10" t="s">
        <v>520</v>
      </c>
      <c r="G326" s="10"/>
    </row>
    <row r="327" ht="17.4" customHeight="1" spans="1:7">
      <c r="A327" s="10"/>
      <c r="B327" s="10"/>
      <c r="C327" s="10"/>
      <c r="D327" s="10"/>
      <c r="E327" s="10" t="s">
        <v>363</v>
      </c>
      <c r="F327" s="10" t="s">
        <v>552</v>
      </c>
      <c r="G327" s="10"/>
    </row>
    <row r="328" ht="17.4" customHeight="1" spans="1:7">
      <c r="A328" s="10"/>
      <c r="B328" s="10"/>
      <c r="C328" s="10"/>
      <c r="D328" s="10"/>
      <c r="E328" s="10" t="s">
        <v>339</v>
      </c>
      <c r="F328" s="10" t="s">
        <v>562</v>
      </c>
      <c r="G328" s="10"/>
    </row>
    <row r="329" ht="17.4" customHeight="1" spans="1:7">
      <c r="A329" s="10"/>
      <c r="B329" s="10"/>
      <c r="C329" s="10">
        <v>2023303307</v>
      </c>
      <c r="D329" s="10" t="s">
        <v>563</v>
      </c>
      <c r="E329" s="10" t="s">
        <v>363</v>
      </c>
      <c r="F329" s="10" t="s">
        <v>552</v>
      </c>
      <c r="G329" s="10">
        <v>5</v>
      </c>
    </row>
    <row r="330" ht="17.4" customHeight="1" spans="1:7">
      <c r="A330" s="10"/>
      <c r="B330" s="10"/>
      <c r="C330" s="10"/>
      <c r="D330" s="10"/>
      <c r="E330" s="10" t="s">
        <v>564</v>
      </c>
      <c r="F330" s="10" t="s">
        <v>565</v>
      </c>
      <c r="G330" s="10"/>
    </row>
    <row r="331" ht="17.4" customHeight="1" spans="1:7">
      <c r="A331" s="10"/>
      <c r="B331" s="10"/>
      <c r="C331" s="10"/>
      <c r="D331" s="10"/>
      <c r="E331" s="10" t="s">
        <v>339</v>
      </c>
      <c r="F331" s="10" t="s">
        <v>562</v>
      </c>
      <c r="G331" s="10"/>
    </row>
    <row r="332" ht="17.4" customHeight="1" spans="1:7">
      <c r="A332" s="10"/>
      <c r="B332" s="10"/>
      <c r="C332" s="10">
        <v>2023303322</v>
      </c>
      <c r="D332" s="10" t="s">
        <v>566</v>
      </c>
      <c r="E332" s="10" t="s">
        <v>339</v>
      </c>
      <c r="F332" s="10" t="s">
        <v>562</v>
      </c>
      <c r="G332" s="10">
        <v>5</v>
      </c>
    </row>
    <row r="333" ht="17.4" customHeight="1" spans="1:7">
      <c r="A333" s="10"/>
      <c r="B333" s="10"/>
      <c r="C333" s="10"/>
      <c r="D333" s="10"/>
      <c r="E333" s="10" t="s">
        <v>564</v>
      </c>
      <c r="F333" s="10" t="s">
        <v>527</v>
      </c>
      <c r="G333" s="10"/>
    </row>
    <row r="334" ht="17.4" customHeight="1" spans="1:7">
      <c r="A334" s="10"/>
      <c r="B334" s="10"/>
      <c r="C334" s="10">
        <v>2023303321</v>
      </c>
      <c r="D334" s="10" t="s">
        <v>567</v>
      </c>
      <c r="E334" s="10" t="s">
        <v>564</v>
      </c>
      <c r="F334" s="10" t="s">
        <v>527</v>
      </c>
      <c r="G334" s="10">
        <v>3</v>
      </c>
    </row>
    <row r="335" ht="17.4" customHeight="1" spans="1:7">
      <c r="A335" s="10"/>
      <c r="B335" s="10"/>
      <c r="C335" s="10">
        <v>2023303312</v>
      </c>
      <c r="D335" s="10" t="s">
        <v>568</v>
      </c>
      <c r="E335" s="10" t="s">
        <v>433</v>
      </c>
      <c r="F335" s="10" t="s">
        <v>443</v>
      </c>
      <c r="G335" s="10">
        <v>3</v>
      </c>
    </row>
    <row r="336" ht="17.4" customHeight="1" spans="1:7">
      <c r="A336" s="10"/>
      <c r="B336" s="10"/>
      <c r="C336" s="10">
        <v>2023303332</v>
      </c>
      <c r="D336" s="10" t="s">
        <v>569</v>
      </c>
      <c r="E336" s="10" t="s">
        <v>433</v>
      </c>
      <c r="F336" s="10" t="s">
        <v>443</v>
      </c>
      <c r="G336" s="10">
        <v>3</v>
      </c>
    </row>
    <row r="337" ht="17.4" customHeight="1" spans="1:7">
      <c r="A337" s="10"/>
      <c r="B337" s="10" t="s">
        <v>208</v>
      </c>
      <c r="C337" s="10">
        <v>2023233104</v>
      </c>
      <c r="D337" s="10" t="s">
        <v>570</v>
      </c>
      <c r="E337" s="10" t="s">
        <v>526</v>
      </c>
      <c r="F337" s="10" t="s">
        <v>527</v>
      </c>
      <c r="G337" s="10">
        <v>5</v>
      </c>
    </row>
    <row r="338" ht="17.4" customHeight="1" spans="1:7">
      <c r="A338" s="10"/>
      <c r="B338" s="10"/>
      <c r="C338" s="10"/>
      <c r="D338" s="10"/>
      <c r="E338" s="10" t="s">
        <v>339</v>
      </c>
      <c r="F338" s="10" t="s">
        <v>529</v>
      </c>
      <c r="G338" s="10"/>
    </row>
    <row r="339" ht="17.4" customHeight="1" spans="1:7">
      <c r="A339" s="10"/>
      <c r="B339" s="10" t="s">
        <v>212</v>
      </c>
      <c r="C339" s="10">
        <v>2023293301</v>
      </c>
      <c r="D339" s="10" t="s">
        <v>571</v>
      </c>
      <c r="E339" s="10" t="s">
        <v>55</v>
      </c>
      <c r="F339" s="10" t="s">
        <v>443</v>
      </c>
      <c r="G339" s="10">
        <v>7</v>
      </c>
    </row>
    <row r="340" ht="17.4" customHeight="1" spans="1:7">
      <c r="A340" s="10"/>
      <c r="B340" s="10"/>
      <c r="C340" s="10"/>
      <c r="D340" s="10"/>
      <c r="E340" s="10" t="s">
        <v>78</v>
      </c>
      <c r="F340" s="10" t="s">
        <v>444</v>
      </c>
      <c r="G340" s="10"/>
    </row>
    <row r="341" ht="17.4" customHeight="1" spans="1:7">
      <c r="A341" s="10"/>
      <c r="B341" s="10"/>
      <c r="C341" s="10"/>
      <c r="D341" s="10"/>
      <c r="E341" s="10" t="s">
        <v>572</v>
      </c>
      <c r="F341" s="10" t="s">
        <v>444</v>
      </c>
      <c r="G341" s="10"/>
    </row>
    <row r="342" ht="17.4" customHeight="1" spans="1:7">
      <c r="A342" s="10"/>
      <c r="B342" s="10"/>
      <c r="C342" s="10">
        <v>2023293319</v>
      </c>
      <c r="D342" s="10" t="s">
        <v>573</v>
      </c>
      <c r="E342" s="10" t="s">
        <v>339</v>
      </c>
      <c r="F342" s="10" t="s">
        <v>552</v>
      </c>
      <c r="G342" s="10">
        <v>20</v>
      </c>
    </row>
    <row r="343" ht="17.4" customHeight="1" spans="1:7">
      <c r="A343" s="10"/>
      <c r="B343" s="10"/>
      <c r="C343" s="10"/>
      <c r="D343" s="10"/>
      <c r="E343" s="10" t="s">
        <v>363</v>
      </c>
      <c r="F343" s="10" t="s">
        <v>552</v>
      </c>
      <c r="G343" s="10"/>
    </row>
    <row r="344" ht="17.4" customHeight="1" spans="1:7">
      <c r="A344" s="10"/>
      <c r="B344" s="10"/>
      <c r="C344" s="10"/>
      <c r="D344" s="10"/>
      <c r="E344" s="10" t="s">
        <v>78</v>
      </c>
      <c r="F344" s="10" t="s">
        <v>552</v>
      </c>
      <c r="G344" s="10"/>
    </row>
    <row r="345" ht="17.4" customHeight="1" spans="1:7">
      <c r="A345" s="10"/>
      <c r="B345" s="10"/>
      <c r="C345" s="10"/>
      <c r="D345" s="10"/>
      <c r="E345" s="10" t="s">
        <v>572</v>
      </c>
      <c r="F345" s="10" t="s">
        <v>562</v>
      </c>
      <c r="G345" s="10"/>
    </row>
    <row r="346" ht="17.4" customHeight="1" spans="1:7">
      <c r="A346" s="10"/>
      <c r="B346" s="10"/>
      <c r="C346" s="10"/>
      <c r="D346" s="10"/>
      <c r="E346" s="10" t="s">
        <v>574</v>
      </c>
      <c r="F346" s="10" t="s">
        <v>562</v>
      </c>
      <c r="G346" s="10"/>
    </row>
    <row r="347" ht="17.4" customHeight="1" spans="1:7">
      <c r="A347" s="10"/>
      <c r="B347" s="10"/>
      <c r="C347" s="10"/>
      <c r="D347" s="10"/>
      <c r="E347" s="10" t="s">
        <v>433</v>
      </c>
      <c r="F347" s="10" t="s">
        <v>575</v>
      </c>
      <c r="G347" s="10"/>
    </row>
    <row r="348" ht="17.4" customHeight="1" spans="1:7">
      <c r="A348" s="10"/>
      <c r="B348" s="10"/>
      <c r="C348" s="10"/>
      <c r="D348" s="10"/>
      <c r="E348" s="10" t="s">
        <v>34</v>
      </c>
      <c r="F348" s="10" t="s">
        <v>442</v>
      </c>
      <c r="G348" s="10"/>
    </row>
    <row r="349" ht="17.4" customHeight="1" spans="1:7">
      <c r="A349" s="10"/>
      <c r="B349" s="10"/>
      <c r="C349" s="10"/>
      <c r="D349" s="10"/>
      <c r="E349" s="10" t="s">
        <v>558</v>
      </c>
      <c r="F349" s="10" t="s">
        <v>529</v>
      </c>
      <c r="G349" s="10"/>
    </row>
    <row r="350" ht="17.4" customHeight="1" spans="1:7">
      <c r="A350" s="10"/>
      <c r="B350" s="10"/>
      <c r="C350" s="10"/>
      <c r="D350" s="10"/>
      <c r="E350" s="10" t="s">
        <v>576</v>
      </c>
      <c r="F350" s="10" t="s">
        <v>527</v>
      </c>
      <c r="G350" s="10"/>
    </row>
    <row r="351" ht="17.4" customHeight="1" spans="1:7">
      <c r="A351" s="10"/>
      <c r="B351" s="10"/>
      <c r="C351" s="10">
        <v>2023293317</v>
      </c>
      <c r="D351" s="10" t="s">
        <v>577</v>
      </c>
      <c r="E351" s="10" t="s">
        <v>574</v>
      </c>
      <c r="F351" s="10" t="s">
        <v>562</v>
      </c>
      <c r="G351" s="10">
        <v>2</v>
      </c>
    </row>
    <row r="352" ht="17.4" customHeight="1" spans="1:7">
      <c r="A352" s="10"/>
      <c r="B352" s="10"/>
      <c r="C352" s="10">
        <v>2023293321</v>
      </c>
      <c r="D352" s="10" t="s">
        <v>578</v>
      </c>
      <c r="E352" s="10" t="s">
        <v>574</v>
      </c>
      <c r="F352" s="10" t="s">
        <v>562</v>
      </c>
      <c r="G352" s="10">
        <v>2</v>
      </c>
    </row>
    <row r="353" ht="17.4" customHeight="1" spans="1:7">
      <c r="A353" s="10"/>
      <c r="B353" s="10"/>
      <c r="C353" s="10">
        <v>2023293328</v>
      </c>
      <c r="D353" s="10" t="s">
        <v>579</v>
      </c>
      <c r="E353" s="10" t="s">
        <v>574</v>
      </c>
      <c r="F353" s="10" t="s">
        <v>562</v>
      </c>
      <c r="G353" s="10">
        <v>2</v>
      </c>
    </row>
    <row r="354" ht="17.4" customHeight="1" spans="1:7">
      <c r="A354" s="10"/>
      <c r="B354" s="10"/>
      <c r="C354" s="10">
        <v>2023293316</v>
      </c>
      <c r="D354" s="10" t="s">
        <v>580</v>
      </c>
      <c r="E354" s="10" t="s">
        <v>574</v>
      </c>
      <c r="F354" s="10" t="s">
        <v>562</v>
      </c>
      <c r="G354" s="10">
        <v>2</v>
      </c>
    </row>
    <row r="355" ht="17.4" customHeight="1" spans="1:7">
      <c r="A355" s="10"/>
      <c r="B355" s="10"/>
      <c r="C355" s="10">
        <v>2023293320</v>
      </c>
      <c r="D355" s="10" t="s">
        <v>581</v>
      </c>
      <c r="E355" s="10" t="s">
        <v>574</v>
      </c>
      <c r="F355" s="10" t="s">
        <v>562</v>
      </c>
      <c r="G355" s="10">
        <v>2</v>
      </c>
    </row>
    <row r="356" ht="17.4" customHeight="1" spans="1:7">
      <c r="A356" s="10"/>
      <c r="B356" s="10"/>
      <c r="C356" s="10">
        <v>2023293327</v>
      </c>
      <c r="D356" s="10" t="s">
        <v>582</v>
      </c>
      <c r="E356" s="10" t="s">
        <v>574</v>
      </c>
      <c r="F356" s="10" t="s">
        <v>562</v>
      </c>
      <c r="G356" s="10">
        <v>2</v>
      </c>
    </row>
    <row r="357" ht="17.4" customHeight="1" spans="1:7">
      <c r="A357" s="10"/>
      <c r="B357" s="10"/>
      <c r="C357" s="10">
        <v>2023293340</v>
      </c>
      <c r="D357" s="10" t="s">
        <v>583</v>
      </c>
      <c r="E357" s="10" t="s">
        <v>574</v>
      </c>
      <c r="F357" s="10" t="s">
        <v>562</v>
      </c>
      <c r="G357" s="10">
        <v>2</v>
      </c>
    </row>
    <row r="358" ht="17.4" customHeight="1" spans="1:7">
      <c r="A358" s="10"/>
      <c r="B358" s="10"/>
      <c r="C358" s="10">
        <v>2023293309</v>
      </c>
      <c r="D358" s="10" t="s">
        <v>584</v>
      </c>
      <c r="E358" s="10" t="s">
        <v>574</v>
      </c>
      <c r="F358" s="10" t="s">
        <v>562</v>
      </c>
      <c r="G358" s="10">
        <v>2</v>
      </c>
    </row>
    <row r="359" ht="17.4" customHeight="1" spans="1:7">
      <c r="A359" s="10"/>
      <c r="B359" s="10"/>
      <c r="C359" s="10">
        <v>2023293336</v>
      </c>
      <c r="D359" s="10" t="s">
        <v>585</v>
      </c>
      <c r="E359" s="10" t="s">
        <v>586</v>
      </c>
      <c r="F359" s="10" t="s">
        <v>444</v>
      </c>
      <c r="G359" s="10">
        <v>9</v>
      </c>
    </row>
    <row r="360" ht="17.4" customHeight="1" spans="1:7">
      <c r="A360" s="10"/>
      <c r="B360" s="10"/>
      <c r="C360" s="10"/>
      <c r="D360" s="10"/>
      <c r="E360" s="10" t="s">
        <v>55</v>
      </c>
      <c r="F360" s="10" t="s">
        <v>443</v>
      </c>
      <c r="G360" s="10"/>
    </row>
    <row r="361" ht="17.4" customHeight="1" spans="1:7">
      <c r="A361" s="10"/>
      <c r="B361" s="10"/>
      <c r="C361" s="10"/>
      <c r="D361" s="10"/>
      <c r="E361" s="10" t="s">
        <v>78</v>
      </c>
      <c r="F361" s="10" t="s">
        <v>444</v>
      </c>
      <c r="G361" s="10"/>
    </row>
    <row r="362" ht="17.4" customHeight="1" spans="1:7">
      <c r="A362" s="10"/>
      <c r="B362" s="10"/>
      <c r="C362" s="10"/>
      <c r="D362" s="10"/>
      <c r="E362" s="10" t="s">
        <v>572</v>
      </c>
      <c r="F362" s="10" t="s">
        <v>444</v>
      </c>
      <c r="G362" s="10"/>
    </row>
    <row r="363" ht="17.4" customHeight="1" spans="1:7">
      <c r="A363" s="10"/>
      <c r="B363" s="10" t="s">
        <v>200</v>
      </c>
      <c r="C363" s="10">
        <v>2022293129</v>
      </c>
      <c r="D363" s="10" t="s">
        <v>587</v>
      </c>
      <c r="E363" s="10" t="s">
        <v>588</v>
      </c>
      <c r="F363" s="10">
        <v>2</v>
      </c>
      <c r="G363" s="10">
        <v>7</v>
      </c>
    </row>
    <row r="364" ht="17.4" customHeight="1" spans="1:7">
      <c r="A364" s="10"/>
      <c r="B364" s="10"/>
      <c r="C364" s="10"/>
      <c r="D364" s="10"/>
      <c r="E364" s="10" t="s">
        <v>589</v>
      </c>
      <c r="F364" s="10">
        <v>2</v>
      </c>
      <c r="G364" s="10"/>
    </row>
    <row r="365" ht="17.4" customHeight="1" spans="1:7">
      <c r="A365" s="10"/>
      <c r="B365" s="10"/>
      <c r="C365" s="10"/>
      <c r="D365" s="10"/>
      <c r="E365" s="10" t="s">
        <v>590</v>
      </c>
      <c r="F365" s="10">
        <v>3</v>
      </c>
      <c r="G365" s="10"/>
    </row>
    <row r="366" ht="17.4" customHeight="1" spans="1:7">
      <c r="A366" s="10"/>
      <c r="B366" s="10" t="s">
        <v>206</v>
      </c>
      <c r="C366" s="10">
        <v>2022303211</v>
      </c>
      <c r="D366" s="10" t="s">
        <v>591</v>
      </c>
      <c r="E366" s="10" t="s">
        <v>592</v>
      </c>
      <c r="F366" s="10">
        <v>2</v>
      </c>
      <c r="G366" s="10">
        <v>2</v>
      </c>
    </row>
    <row r="367" ht="17.4" customHeight="1" spans="1:7">
      <c r="A367" s="10"/>
      <c r="B367" s="10"/>
      <c r="C367" s="10">
        <v>2022303204</v>
      </c>
      <c r="D367" s="10" t="s">
        <v>593</v>
      </c>
      <c r="E367" s="10" t="s">
        <v>594</v>
      </c>
      <c r="F367" s="10">
        <v>2</v>
      </c>
      <c r="G367" s="10">
        <v>4</v>
      </c>
    </row>
    <row r="368" ht="17.4" customHeight="1" spans="1:7">
      <c r="A368" s="10"/>
      <c r="B368" s="10"/>
      <c r="C368" s="10"/>
      <c r="D368" s="10"/>
      <c r="E368" s="10" t="s">
        <v>595</v>
      </c>
      <c r="F368" s="10">
        <v>2</v>
      </c>
      <c r="G368" s="10"/>
    </row>
    <row r="369" ht="17.4" customHeight="1" spans="1:7">
      <c r="A369" s="10"/>
      <c r="B369" s="10"/>
      <c r="C369" s="10">
        <v>2022303226</v>
      </c>
      <c r="D369" s="10" t="s">
        <v>596</v>
      </c>
      <c r="E369" s="10" t="s">
        <v>594</v>
      </c>
      <c r="F369" s="10">
        <v>2</v>
      </c>
      <c r="G369" s="10">
        <v>4</v>
      </c>
    </row>
    <row r="370" ht="17.4" customHeight="1" spans="1:7">
      <c r="A370" s="10"/>
      <c r="B370" s="10"/>
      <c r="C370" s="10"/>
      <c r="D370" s="10"/>
      <c r="E370" s="10" t="s">
        <v>595</v>
      </c>
      <c r="F370" s="10">
        <v>2</v>
      </c>
      <c r="G370" s="10"/>
    </row>
    <row r="371" ht="17.4" customHeight="1" spans="1:7">
      <c r="A371" s="10"/>
      <c r="B371" s="10" t="s">
        <v>202</v>
      </c>
      <c r="C371" s="10">
        <v>2022293343</v>
      </c>
      <c r="D371" s="10" t="s">
        <v>597</v>
      </c>
      <c r="E371" s="10" t="s">
        <v>598</v>
      </c>
      <c r="F371" s="10">
        <v>3</v>
      </c>
      <c r="G371" s="10">
        <v>12</v>
      </c>
    </row>
    <row r="372" ht="17.4" customHeight="1" spans="1:7">
      <c r="A372" s="10"/>
      <c r="B372" s="10"/>
      <c r="C372" s="10"/>
      <c r="D372" s="10"/>
      <c r="E372" s="10" t="s">
        <v>599</v>
      </c>
      <c r="F372" s="10">
        <v>2</v>
      </c>
      <c r="G372" s="10"/>
    </row>
    <row r="373" ht="17.4" customHeight="1" spans="1:7">
      <c r="A373" s="10"/>
      <c r="B373" s="10"/>
      <c r="C373" s="10"/>
      <c r="D373" s="10"/>
      <c r="E373" s="10" t="s">
        <v>397</v>
      </c>
      <c r="F373" s="10">
        <v>2</v>
      </c>
      <c r="G373" s="10"/>
    </row>
    <row r="374" ht="17.4" customHeight="1" spans="1:7">
      <c r="A374" s="10"/>
      <c r="B374" s="10"/>
      <c r="C374" s="10"/>
      <c r="D374" s="10"/>
      <c r="E374" s="10" t="s">
        <v>589</v>
      </c>
      <c r="F374" s="10">
        <v>3</v>
      </c>
      <c r="G374" s="10"/>
    </row>
    <row r="375" ht="17.4" customHeight="1" spans="1:7">
      <c r="A375" s="10"/>
      <c r="B375" s="10"/>
      <c r="C375" s="10"/>
      <c r="D375" s="10"/>
      <c r="E375" s="10" t="s">
        <v>600</v>
      </c>
      <c r="F375" s="10">
        <v>2</v>
      </c>
      <c r="G375" s="10"/>
    </row>
    <row r="376" ht="17.4" customHeight="1" spans="1:7">
      <c r="A376" s="10"/>
      <c r="B376" s="10" t="s">
        <v>201</v>
      </c>
      <c r="C376" s="10">
        <v>2022293221</v>
      </c>
      <c r="D376" s="10" t="s">
        <v>601</v>
      </c>
      <c r="E376" s="10" t="s">
        <v>589</v>
      </c>
      <c r="F376" s="10">
        <v>2</v>
      </c>
      <c r="G376" s="10">
        <v>2</v>
      </c>
    </row>
    <row r="377" ht="17.4" customHeight="1" spans="1:7">
      <c r="A377" s="10"/>
      <c r="B377" s="10"/>
      <c r="C377" s="10">
        <v>2022293222</v>
      </c>
      <c r="D377" s="10" t="s">
        <v>602</v>
      </c>
      <c r="E377" s="10" t="s">
        <v>589</v>
      </c>
      <c r="F377" s="10">
        <v>2</v>
      </c>
      <c r="G377" s="10">
        <v>2</v>
      </c>
    </row>
    <row r="378" ht="17.4" customHeight="1" spans="1:7">
      <c r="A378" s="10"/>
      <c r="B378" s="10" t="s">
        <v>204</v>
      </c>
      <c r="C378" s="10">
        <v>2022294112</v>
      </c>
      <c r="D378" s="10" t="s">
        <v>603</v>
      </c>
      <c r="E378" s="10" t="s">
        <v>604</v>
      </c>
      <c r="F378" s="10">
        <v>2</v>
      </c>
      <c r="G378" s="10">
        <v>2</v>
      </c>
    </row>
    <row r="379" ht="17.4" customHeight="1" spans="1:7">
      <c r="A379" s="10"/>
      <c r="B379" s="10"/>
      <c r="C379" s="10">
        <v>2022294134</v>
      </c>
      <c r="D379" s="10" t="s">
        <v>605</v>
      </c>
      <c r="E379" s="10" t="s">
        <v>606</v>
      </c>
      <c r="F379" s="10">
        <v>2</v>
      </c>
      <c r="G379" s="10">
        <v>2</v>
      </c>
    </row>
    <row r="380" ht="17.4" customHeight="1" spans="1:7">
      <c r="A380" s="10"/>
      <c r="B380" s="10"/>
      <c r="C380" s="10">
        <v>2022294115</v>
      </c>
      <c r="D380" s="10" t="s">
        <v>607</v>
      </c>
      <c r="E380" s="10" t="s">
        <v>608</v>
      </c>
      <c r="F380" s="10">
        <v>2</v>
      </c>
      <c r="G380" s="10">
        <v>12</v>
      </c>
    </row>
    <row r="381" ht="17.4" customHeight="1" spans="1:7">
      <c r="A381" s="10"/>
      <c r="B381" s="10"/>
      <c r="C381" s="10"/>
      <c r="D381" s="10"/>
      <c r="E381" s="10" t="s">
        <v>609</v>
      </c>
      <c r="F381" s="10">
        <v>6</v>
      </c>
      <c r="G381" s="10"/>
    </row>
    <row r="382" ht="17.4" customHeight="1" spans="1:7">
      <c r="A382" s="10"/>
      <c r="B382" s="10"/>
      <c r="C382" s="10"/>
      <c r="D382" s="10"/>
      <c r="E382" s="10" t="s">
        <v>610</v>
      </c>
      <c r="F382" s="10">
        <v>2</v>
      </c>
      <c r="G382" s="10"/>
    </row>
    <row r="383" ht="17.4" customHeight="1" spans="1:7">
      <c r="A383" s="10"/>
      <c r="B383" s="10"/>
      <c r="C383" s="10"/>
      <c r="D383" s="10"/>
      <c r="E383" s="10" t="s">
        <v>606</v>
      </c>
      <c r="F383" s="10">
        <v>2</v>
      </c>
      <c r="G383" s="10"/>
    </row>
    <row r="384" ht="17.4" customHeight="1" spans="1:7">
      <c r="A384" s="10"/>
      <c r="B384" s="10"/>
      <c r="C384" s="10">
        <v>2022294123</v>
      </c>
      <c r="D384" s="10" t="s">
        <v>611</v>
      </c>
      <c r="E384" s="10" t="s">
        <v>612</v>
      </c>
      <c r="F384" s="10">
        <v>3</v>
      </c>
      <c r="G384" s="10">
        <v>3</v>
      </c>
    </row>
    <row r="385" ht="17.4" customHeight="1" spans="1:7">
      <c r="A385" s="10"/>
      <c r="B385" s="10"/>
      <c r="C385" s="10">
        <v>2022294126</v>
      </c>
      <c r="D385" s="10" t="s">
        <v>613</v>
      </c>
      <c r="E385" s="10" t="s">
        <v>612</v>
      </c>
      <c r="F385" s="10">
        <v>3</v>
      </c>
      <c r="G385" s="10">
        <v>7</v>
      </c>
    </row>
    <row r="386" ht="17.4" customHeight="1" spans="1:7">
      <c r="A386" s="10"/>
      <c r="B386" s="10"/>
      <c r="C386" s="10"/>
      <c r="D386" s="10"/>
      <c r="E386" s="10" t="s">
        <v>610</v>
      </c>
      <c r="F386" s="10">
        <v>2</v>
      </c>
      <c r="G386" s="10"/>
    </row>
    <row r="387" ht="17.4" customHeight="1" spans="1:7">
      <c r="A387" s="10"/>
      <c r="B387" s="10"/>
      <c r="C387" s="10"/>
      <c r="D387" s="10"/>
      <c r="E387" s="10" t="s">
        <v>606</v>
      </c>
      <c r="F387" s="10">
        <v>2</v>
      </c>
      <c r="G387" s="10"/>
    </row>
    <row r="388" ht="17.4" customHeight="1" spans="1:7">
      <c r="A388" s="10"/>
      <c r="B388" s="10"/>
      <c r="C388" s="10">
        <v>2022294131</v>
      </c>
      <c r="D388" s="10" t="s">
        <v>614</v>
      </c>
      <c r="E388" s="10" t="s">
        <v>612</v>
      </c>
      <c r="F388" s="10">
        <v>3</v>
      </c>
      <c r="G388" s="10">
        <v>7</v>
      </c>
    </row>
    <row r="389" ht="17.4" spans="1:7">
      <c r="A389" s="10"/>
      <c r="B389" s="10"/>
      <c r="C389" s="10"/>
      <c r="D389" s="10"/>
      <c r="E389" s="10" t="s">
        <v>610</v>
      </c>
      <c r="F389" s="10">
        <v>2</v>
      </c>
      <c r="G389" s="10"/>
    </row>
    <row r="390" ht="17.4" spans="1:7">
      <c r="A390" s="10"/>
      <c r="B390" s="10"/>
      <c r="C390" s="10"/>
      <c r="D390" s="10"/>
      <c r="E390" s="10" t="s">
        <v>606</v>
      </c>
      <c r="F390" s="10">
        <v>2</v>
      </c>
      <c r="G390" s="10"/>
    </row>
    <row r="391" ht="17.4" spans="1:7">
      <c r="A391" s="15" t="s">
        <v>5</v>
      </c>
      <c r="B391" s="10" t="s">
        <v>227</v>
      </c>
      <c r="C391" s="10">
        <v>2021213215</v>
      </c>
      <c r="D391" s="10" t="s">
        <v>615</v>
      </c>
      <c r="E391" s="10" t="s">
        <v>616</v>
      </c>
      <c r="F391" s="10" t="s">
        <v>36</v>
      </c>
      <c r="G391" s="10">
        <v>11</v>
      </c>
    </row>
    <row r="392" ht="17.4" spans="1:7">
      <c r="A392" s="15"/>
      <c r="B392" s="10"/>
      <c r="C392" s="10"/>
      <c r="D392" s="10"/>
      <c r="E392" s="10" t="s">
        <v>617</v>
      </c>
      <c r="F392" s="10" t="s">
        <v>346</v>
      </c>
      <c r="G392" s="10"/>
    </row>
    <row r="393" ht="17.4" spans="1:7">
      <c r="A393" s="15"/>
      <c r="B393" s="10"/>
      <c r="C393" s="10"/>
      <c r="D393" s="10"/>
      <c r="E393" s="10" t="s">
        <v>618</v>
      </c>
      <c r="F393" s="10" t="s">
        <v>346</v>
      </c>
      <c r="G393" s="10"/>
    </row>
    <row r="394" ht="17.4" spans="1:7">
      <c r="A394" s="15"/>
      <c r="B394" s="10"/>
      <c r="C394" s="10"/>
      <c r="D394" s="10"/>
      <c r="E394" s="10" t="s">
        <v>619</v>
      </c>
      <c r="F394" s="10" t="s">
        <v>367</v>
      </c>
      <c r="G394" s="10"/>
    </row>
    <row r="395" ht="17.4" spans="1:7">
      <c r="A395" s="15"/>
      <c r="B395" s="10"/>
      <c r="C395" s="10">
        <v>2021213218</v>
      </c>
      <c r="D395" s="10" t="s">
        <v>620</v>
      </c>
      <c r="E395" s="10" t="s">
        <v>621</v>
      </c>
      <c r="F395" s="10" t="s">
        <v>50</v>
      </c>
      <c r="G395" s="10">
        <v>3</v>
      </c>
    </row>
    <row r="396" ht="17.4" spans="1:7">
      <c r="A396" s="15"/>
      <c r="B396" s="10"/>
      <c r="C396" s="10">
        <v>2021213226</v>
      </c>
      <c r="D396" s="10" t="s">
        <v>622</v>
      </c>
      <c r="E396" s="10" t="s">
        <v>621</v>
      </c>
      <c r="F396" s="10" t="s">
        <v>50</v>
      </c>
      <c r="G396" s="10">
        <v>3</v>
      </c>
    </row>
    <row r="397" ht="17.4" spans="1:7">
      <c r="A397" s="15"/>
      <c r="B397" s="10"/>
      <c r="C397" s="10">
        <v>2021213232</v>
      </c>
      <c r="D397" s="10" t="s">
        <v>623</v>
      </c>
      <c r="E397" s="10" t="s">
        <v>617</v>
      </c>
      <c r="F397" s="10" t="s">
        <v>346</v>
      </c>
      <c r="G397" s="10">
        <v>9</v>
      </c>
    </row>
    <row r="398" ht="17.4" spans="1:7">
      <c r="A398" s="15"/>
      <c r="B398" s="10"/>
      <c r="C398" s="10"/>
      <c r="D398" s="10"/>
      <c r="E398" s="10" t="s">
        <v>618</v>
      </c>
      <c r="F398" s="10" t="s">
        <v>346</v>
      </c>
      <c r="G398" s="10"/>
    </row>
    <row r="399" ht="17.4" spans="1:7">
      <c r="A399" s="15"/>
      <c r="B399" s="10"/>
      <c r="C399" s="10"/>
      <c r="D399" s="10"/>
      <c r="E399" s="10" t="s">
        <v>619</v>
      </c>
      <c r="F399" s="10" t="s">
        <v>367</v>
      </c>
      <c r="G399" s="10"/>
    </row>
    <row r="400" ht="17.4" spans="1:7">
      <c r="A400" s="15"/>
      <c r="B400" s="10"/>
      <c r="C400" s="10">
        <v>2021213233</v>
      </c>
      <c r="D400" s="10" t="s">
        <v>624</v>
      </c>
      <c r="E400" s="10" t="s">
        <v>621</v>
      </c>
      <c r="F400" s="10" t="s">
        <v>50</v>
      </c>
      <c r="G400" s="10">
        <v>11</v>
      </c>
    </row>
    <row r="401" ht="17.4" spans="1:7">
      <c r="A401" s="15"/>
      <c r="B401" s="10"/>
      <c r="C401" s="10"/>
      <c r="D401" s="10"/>
      <c r="E401" s="10" t="s">
        <v>625</v>
      </c>
      <c r="F401" s="10" t="s">
        <v>46</v>
      </c>
      <c r="G401" s="10"/>
    </row>
    <row r="402" ht="17.4" spans="1:7">
      <c r="A402" s="15"/>
      <c r="B402" s="10"/>
      <c r="C402" s="10"/>
      <c r="D402" s="10"/>
      <c r="E402" s="10" t="s">
        <v>618</v>
      </c>
      <c r="F402" s="10" t="s">
        <v>346</v>
      </c>
      <c r="G402" s="10"/>
    </row>
    <row r="403" ht="17.4" spans="1:7">
      <c r="A403" s="15"/>
      <c r="B403" s="10"/>
      <c r="C403" s="10"/>
      <c r="D403" s="10"/>
      <c r="E403" s="10" t="s">
        <v>619</v>
      </c>
      <c r="F403" s="10" t="s">
        <v>367</v>
      </c>
      <c r="G403" s="10"/>
    </row>
    <row r="404" ht="17.4" spans="1:7">
      <c r="A404" s="15"/>
      <c r="B404" s="10"/>
      <c r="C404" s="10">
        <v>2021213238</v>
      </c>
      <c r="D404" s="10" t="s">
        <v>626</v>
      </c>
      <c r="E404" s="10" t="s">
        <v>625</v>
      </c>
      <c r="F404" s="10" t="s">
        <v>46</v>
      </c>
      <c r="G404" s="10">
        <v>13</v>
      </c>
    </row>
    <row r="405" ht="17.4" spans="1:7">
      <c r="A405" s="15"/>
      <c r="B405" s="10"/>
      <c r="C405" s="10"/>
      <c r="D405" s="10"/>
      <c r="E405" s="10" t="s">
        <v>616</v>
      </c>
      <c r="F405" s="10" t="s">
        <v>36</v>
      </c>
      <c r="G405" s="10"/>
    </row>
    <row r="406" ht="17.4" spans="1:7">
      <c r="A406" s="15"/>
      <c r="B406" s="10"/>
      <c r="C406" s="10"/>
      <c r="D406" s="10"/>
      <c r="E406" s="10" t="s">
        <v>617</v>
      </c>
      <c r="F406" s="10" t="s">
        <v>346</v>
      </c>
      <c r="G406" s="10"/>
    </row>
    <row r="407" ht="17.4" spans="1:7">
      <c r="A407" s="15"/>
      <c r="B407" s="10"/>
      <c r="C407" s="10"/>
      <c r="D407" s="10"/>
      <c r="E407" s="10" t="s">
        <v>618</v>
      </c>
      <c r="F407" s="10" t="s">
        <v>346</v>
      </c>
      <c r="G407" s="10"/>
    </row>
    <row r="408" ht="17.4" spans="1:7">
      <c r="A408" s="15"/>
      <c r="B408" s="10"/>
      <c r="C408" s="10"/>
      <c r="D408" s="10"/>
      <c r="E408" s="10" t="s">
        <v>619</v>
      </c>
      <c r="F408" s="10" t="s">
        <v>367</v>
      </c>
      <c r="G408" s="10"/>
    </row>
    <row r="409" ht="17.4" spans="1:7">
      <c r="A409" s="15"/>
      <c r="B409" s="10"/>
      <c r="C409" s="10">
        <v>2021213239</v>
      </c>
      <c r="D409" s="10" t="s">
        <v>627</v>
      </c>
      <c r="E409" s="10" t="s">
        <v>616</v>
      </c>
      <c r="F409" s="10" t="s">
        <v>36</v>
      </c>
      <c r="G409" s="10">
        <v>11</v>
      </c>
    </row>
    <row r="410" ht="17.4" spans="1:7">
      <c r="A410" s="15"/>
      <c r="B410" s="10"/>
      <c r="C410" s="10"/>
      <c r="D410" s="10"/>
      <c r="E410" s="10" t="s">
        <v>617</v>
      </c>
      <c r="F410" s="10" t="s">
        <v>346</v>
      </c>
      <c r="G410" s="10"/>
    </row>
    <row r="411" ht="17.4" spans="1:7">
      <c r="A411" s="15"/>
      <c r="B411" s="10"/>
      <c r="C411" s="10"/>
      <c r="D411" s="10"/>
      <c r="E411" s="10" t="s">
        <v>618</v>
      </c>
      <c r="F411" s="10" t="s">
        <v>346</v>
      </c>
      <c r="G411" s="10"/>
    </row>
    <row r="412" ht="17.4" spans="1:7">
      <c r="A412" s="15"/>
      <c r="B412" s="10"/>
      <c r="C412" s="10"/>
      <c r="D412" s="10"/>
      <c r="E412" s="10" t="s">
        <v>619</v>
      </c>
      <c r="F412" s="10" t="s">
        <v>367</v>
      </c>
      <c r="G412" s="10"/>
    </row>
    <row r="413" ht="17.4" spans="1:7">
      <c r="A413" s="15"/>
      <c r="B413" s="10"/>
      <c r="C413" s="10">
        <v>2021213240</v>
      </c>
      <c r="D413" s="10" t="s">
        <v>628</v>
      </c>
      <c r="E413" s="10" t="s">
        <v>616</v>
      </c>
      <c r="F413" s="10" t="s">
        <v>36</v>
      </c>
      <c r="G413" s="10">
        <v>11</v>
      </c>
    </row>
    <row r="414" ht="17.4" spans="1:7">
      <c r="A414" s="15"/>
      <c r="B414" s="10"/>
      <c r="C414" s="10"/>
      <c r="D414" s="10"/>
      <c r="E414" s="10" t="s">
        <v>617</v>
      </c>
      <c r="F414" s="10" t="s">
        <v>346</v>
      </c>
      <c r="G414" s="10"/>
    </row>
    <row r="415" ht="17.4" spans="1:7">
      <c r="A415" s="15"/>
      <c r="B415" s="10"/>
      <c r="C415" s="10"/>
      <c r="D415" s="10"/>
      <c r="E415" s="10" t="s">
        <v>618</v>
      </c>
      <c r="F415" s="10" t="s">
        <v>346</v>
      </c>
      <c r="G415" s="10"/>
    </row>
    <row r="416" ht="17.4" spans="1:7">
      <c r="A416" s="15"/>
      <c r="B416" s="10"/>
      <c r="C416" s="10"/>
      <c r="D416" s="10"/>
      <c r="E416" s="10" t="s">
        <v>619</v>
      </c>
      <c r="F416" s="10" t="s">
        <v>367</v>
      </c>
      <c r="G416" s="10"/>
    </row>
    <row r="417" ht="17.4" spans="1:7">
      <c r="A417" s="15"/>
      <c r="B417" s="10" t="s">
        <v>230</v>
      </c>
      <c r="C417" s="10">
        <v>2021213527</v>
      </c>
      <c r="D417" s="10" t="s">
        <v>629</v>
      </c>
      <c r="E417" s="10" t="s">
        <v>630</v>
      </c>
      <c r="F417" s="10" t="s">
        <v>367</v>
      </c>
      <c r="G417" s="10">
        <v>3</v>
      </c>
    </row>
    <row r="418" ht="17.4" spans="1:7">
      <c r="A418" s="15"/>
      <c r="B418" s="10" t="s">
        <v>252</v>
      </c>
      <c r="C418" s="10">
        <v>2023213614</v>
      </c>
      <c r="D418" s="10" t="s">
        <v>631</v>
      </c>
      <c r="E418" s="10" t="s">
        <v>632</v>
      </c>
      <c r="F418" s="10" t="s">
        <v>72</v>
      </c>
      <c r="G418" s="10">
        <v>2</v>
      </c>
    </row>
    <row r="419" ht="17.4" spans="1:7">
      <c r="A419" s="15"/>
      <c r="B419" s="10"/>
      <c r="C419" s="10">
        <v>2023213617</v>
      </c>
      <c r="D419" s="10" t="s">
        <v>633</v>
      </c>
      <c r="E419" s="10" t="s">
        <v>632</v>
      </c>
      <c r="F419" s="10" t="s">
        <v>72</v>
      </c>
      <c r="G419" s="10">
        <v>2</v>
      </c>
    </row>
    <row r="420" ht="17.4" spans="1:7">
      <c r="A420" s="15"/>
      <c r="B420" s="10"/>
      <c r="C420" s="10">
        <v>2023213618</v>
      </c>
      <c r="D420" s="10" t="s">
        <v>634</v>
      </c>
      <c r="E420" s="10" t="s">
        <v>632</v>
      </c>
      <c r="F420" s="10" t="s">
        <v>72</v>
      </c>
      <c r="G420" s="10">
        <v>2</v>
      </c>
    </row>
    <row r="421" ht="17.4" spans="1:7">
      <c r="A421" s="15"/>
      <c r="B421" s="10"/>
      <c r="C421" s="10">
        <v>2023213630</v>
      </c>
      <c r="D421" s="10" t="s">
        <v>635</v>
      </c>
      <c r="E421" s="10" t="s">
        <v>363</v>
      </c>
      <c r="F421" s="10" t="s">
        <v>36</v>
      </c>
      <c r="G421" s="10">
        <v>2</v>
      </c>
    </row>
    <row r="422" ht="17.4" spans="1:7">
      <c r="A422" s="15"/>
      <c r="B422" s="10" t="s">
        <v>253</v>
      </c>
      <c r="C422" s="10">
        <v>2023214108</v>
      </c>
      <c r="D422" s="10" t="s">
        <v>636</v>
      </c>
      <c r="E422" s="10" t="s">
        <v>55</v>
      </c>
      <c r="F422" s="10" t="s">
        <v>346</v>
      </c>
      <c r="G422" s="10">
        <v>7</v>
      </c>
    </row>
    <row r="423" ht="17.4" spans="1:7">
      <c r="A423" s="15"/>
      <c r="B423" s="10"/>
      <c r="C423" s="10"/>
      <c r="D423" s="10"/>
      <c r="E423" s="10" t="s">
        <v>637</v>
      </c>
      <c r="F423" s="10" t="s">
        <v>36</v>
      </c>
      <c r="G423" s="10"/>
    </row>
    <row r="424" ht="17.4" spans="1:7">
      <c r="A424" s="15"/>
      <c r="B424" s="10"/>
      <c r="C424" s="10"/>
      <c r="D424" s="10"/>
      <c r="E424" s="10" t="s">
        <v>618</v>
      </c>
      <c r="F424" s="10" t="s">
        <v>36</v>
      </c>
      <c r="G424" s="10"/>
    </row>
    <row r="425" ht="17.4" spans="1:7">
      <c r="A425" s="15"/>
      <c r="B425" s="10"/>
      <c r="C425" s="10">
        <v>2023214109</v>
      </c>
      <c r="D425" s="10" t="s">
        <v>638</v>
      </c>
      <c r="E425" s="10" t="s">
        <v>637</v>
      </c>
      <c r="F425" s="10" t="s">
        <v>36</v>
      </c>
      <c r="G425" s="10">
        <v>2</v>
      </c>
    </row>
    <row r="426" ht="17.4" spans="1:7">
      <c r="A426" s="15"/>
      <c r="B426" s="10" t="s">
        <v>254</v>
      </c>
      <c r="C426" s="10">
        <v>2023214220</v>
      </c>
      <c r="D426" s="10" t="s">
        <v>639</v>
      </c>
      <c r="E426" s="10" t="s">
        <v>637</v>
      </c>
      <c r="F426" s="10" t="s">
        <v>36</v>
      </c>
      <c r="G426" s="10">
        <v>11</v>
      </c>
    </row>
    <row r="427" ht="17.4" spans="1:7">
      <c r="A427" s="15"/>
      <c r="B427" s="10"/>
      <c r="C427" s="10"/>
      <c r="D427" s="10"/>
      <c r="E427" s="10" t="s">
        <v>618</v>
      </c>
      <c r="F427" s="10" t="s">
        <v>36</v>
      </c>
      <c r="G427" s="10"/>
    </row>
    <row r="428" ht="17.4" spans="1:7">
      <c r="A428" s="15"/>
      <c r="B428" s="10"/>
      <c r="C428" s="10"/>
      <c r="D428" s="10"/>
      <c r="E428" s="10" t="s">
        <v>55</v>
      </c>
      <c r="F428" s="10" t="s">
        <v>367</v>
      </c>
      <c r="G428" s="10"/>
    </row>
    <row r="429" ht="17.4" spans="1:7">
      <c r="A429" s="15"/>
      <c r="B429" s="10"/>
      <c r="C429" s="10"/>
      <c r="D429" s="10"/>
      <c r="E429" s="10" t="s">
        <v>637</v>
      </c>
      <c r="F429" s="10" t="s">
        <v>72</v>
      </c>
      <c r="G429" s="10"/>
    </row>
    <row r="430" ht="17.4" spans="1:7">
      <c r="A430" s="15"/>
      <c r="B430" s="10"/>
      <c r="C430" s="10"/>
      <c r="D430" s="10"/>
      <c r="E430" s="10" t="s">
        <v>640</v>
      </c>
      <c r="F430" s="10" t="s">
        <v>72</v>
      </c>
      <c r="G430" s="10"/>
    </row>
    <row r="431" ht="17.4" spans="1:7">
      <c r="A431" s="13" t="s">
        <v>6</v>
      </c>
      <c r="B431" s="10" t="s">
        <v>267</v>
      </c>
      <c r="C431" s="10">
        <v>2020253605</v>
      </c>
      <c r="D431" s="10" t="s">
        <v>641</v>
      </c>
      <c r="E431" s="10" t="s">
        <v>642</v>
      </c>
      <c r="F431" s="10" t="s">
        <v>75</v>
      </c>
      <c r="G431" s="10">
        <v>2</v>
      </c>
    </row>
    <row r="432" ht="17.4" spans="1:7">
      <c r="A432" s="13"/>
      <c r="B432" s="10"/>
      <c r="C432" s="10">
        <v>2020253606</v>
      </c>
      <c r="D432" s="10" t="s">
        <v>643</v>
      </c>
      <c r="E432" s="10" t="s">
        <v>642</v>
      </c>
      <c r="F432" s="10" t="s">
        <v>75</v>
      </c>
      <c r="G432" s="10">
        <v>2</v>
      </c>
    </row>
    <row r="433" ht="17.4" spans="1:7">
      <c r="A433" s="13"/>
      <c r="B433" s="10"/>
      <c r="C433" s="10">
        <v>2020253608</v>
      </c>
      <c r="D433" s="10" t="s">
        <v>644</v>
      </c>
      <c r="E433" s="10" t="s">
        <v>642</v>
      </c>
      <c r="F433" s="10" t="s">
        <v>75</v>
      </c>
      <c r="G433" s="10">
        <v>2</v>
      </c>
    </row>
    <row r="434" ht="17.4" spans="1:7">
      <c r="A434" s="13"/>
      <c r="B434" s="10" t="s">
        <v>268</v>
      </c>
      <c r="C434" s="10">
        <v>2021243129</v>
      </c>
      <c r="D434" s="10" t="s">
        <v>645</v>
      </c>
      <c r="E434" s="10" t="s">
        <v>646</v>
      </c>
      <c r="F434" s="10" t="s">
        <v>57</v>
      </c>
      <c r="G434" s="10">
        <v>6</v>
      </c>
    </row>
    <row r="435" ht="17.4" spans="1:7">
      <c r="A435" s="13"/>
      <c r="B435" s="10"/>
      <c r="C435" s="10"/>
      <c r="D435" s="10"/>
      <c r="E435" s="10" t="s">
        <v>647</v>
      </c>
      <c r="F435" s="10" t="s">
        <v>57</v>
      </c>
      <c r="G435" s="10"/>
    </row>
    <row r="436" ht="17.4" spans="1:7">
      <c r="A436" s="13"/>
      <c r="B436" s="10"/>
      <c r="C436" s="10"/>
      <c r="D436" s="10"/>
      <c r="E436" s="10" t="s">
        <v>648</v>
      </c>
      <c r="F436" s="10" t="s">
        <v>57</v>
      </c>
      <c r="G436" s="10"/>
    </row>
    <row r="437" ht="17.4" spans="1:7">
      <c r="A437" s="13"/>
      <c r="B437" s="10"/>
      <c r="C437" s="10">
        <v>2021243102</v>
      </c>
      <c r="D437" s="10" t="s">
        <v>649</v>
      </c>
      <c r="E437" s="10" t="s">
        <v>647</v>
      </c>
      <c r="F437" s="10" t="s">
        <v>57</v>
      </c>
      <c r="G437" s="10">
        <v>9</v>
      </c>
    </row>
    <row r="438" ht="17.4" spans="1:7">
      <c r="A438" s="13"/>
      <c r="B438" s="10"/>
      <c r="C438" s="10"/>
      <c r="D438" s="10"/>
      <c r="E438" s="10" t="s">
        <v>648</v>
      </c>
      <c r="F438" s="10" t="s">
        <v>57</v>
      </c>
      <c r="G438" s="10"/>
    </row>
    <row r="439" ht="17.4" spans="1:7">
      <c r="A439" s="13"/>
      <c r="B439" s="10"/>
      <c r="C439" s="10"/>
      <c r="D439" s="10"/>
      <c r="E439" s="10" t="s">
        <v>650</v>
      </c>
      <c r="F439" s="10" t="s">
        <v>57</v>
      </c>
      <c r="G439" s="10"/>
    </row>
    <row r="440" ht="17.4" spans="1:7">
      <c r="A440" s="13"/>
      <c r="B440" s="10"/>
      <c r="C440" s="10"/>
      <c r="D440" s="10"/>
      <c r="E440" s="10" t="s">
        <v>651</v>
      </c>
      <c r="F440" s="10" t="s">
        <v>336</v>
      </c>
      <c r="G440" s="10"/>
    </row>
    <row r="441" ht="17.4" spans="1:7">
      <c r="A441" s="13"/>
      <c r="B441" s="10"/>
      <c r="C441" s="10">
        <v>2021243127</v>
      </c>
      <c r="D441" s="10" t="s">
        <v>652</v>
      </c>
      <c r="E441" s="10" t="s">
        <v>647</v>
      </c>
      <c r="F441" s="10" t="s">
        <v>57</v>
      </c>
      <c r="G441" s="10">
        <v>4</v>
      </c>
    </row>
    <row r="442" ht="17.4" spans="1:7">
      <c r="A442" s="13"/>
      <c r="B442" s="10"/>
      <c r="C442" s="10"/>
      <c r="D442" s="10"/>
      <c r="E442" s="10" t="s">
        <v>648</v>
      </c>
      <c r="F442" s="10" t="s">
        <v>57</v>
      </c>
      <c r="G442" s="10"/>
    </row>
    <row r="443" ht="17.4" spans="1:7">
      <c r="A443" s="13"/>
      <c r="B443" s="10"/>
      <c r="C443" s="10">
        <v>2021243130</v>
      </c>
      <c r="D443" s="10" t="s">
        <v>653</v>
      </c>
      <c r="E443" s="10" t="s">
        <v>647</v>
      </c>
      <c r="F443" s="10" t="s">
        <v>57</v>
      </c>
      <c r="G443" s="10">
        <v>4</v>
      </c>
    </row>
    <row r="444" ht="17.4" spans="1:7">
      <c r="A444" s="13"/>
      <c r="B444" s="10"/>
      <c r="C444" s="10"/>
      <c r="D444" s="10"/>
      <c r="E444" s="10" t="s">
        <v>648</v>
      </c>
      <c r="F444" s="10" t="s">
        <v>57</v>
      </c>
      <c r="G444" s="10"/>
    </row>
    <row r="445" ht="17.4" spans="1:7">
      <c r="A445" s="13"/>
      <c r="B445" s="10"/>
      <c r="C445" s="10">
        <v>2021243111</v>
      </c>
      <c r="D445" s="10" t="s">
        <v>654</v>
      </c>
      <c r="E445" s="10" t="s">
        <v>647</v>
      </c>
      <c r="F445" s="10" t="s">
        <v>57</v>
      </c>
      <c r="G445" s="10">
        <v>4</v>
      </c>
    </row>
    <row r="446" ht="17.4" spans="1:7">
      <c r="A446" s="13"/>
      <c r="B446" s="10"/>
      <c r="C446" s="10"/>
      <c r="D446" s="10"/>
      <c r="E446" s="10" t="s">
        <v>648</v>
      </c>
      <c r="F446" s="10" t="s">
        <v>57</v>
      </c>
      <c r="G446" s="10"/>
    </row>
    <row r="447" ht="17.4" spans="1:7">
      <c r="A447" s="13"/>
      <c r="B447" s="10"/>
      <c r="C447" s="10">
        <v>2020253108</v>
      </c>
      <c r="D447" s="10" t="s">
        <v>655</v>
      </c>
      <c r="E447" s="10" t="s">
        <v>647</v>
      </c>
      <c r="F447" s="10" t="s">
        <v>57</v>
      </c>
      <c r="G447" s="10">
        <v>4</v>
      </c>
    </row>
    <row r="448" ht="17.4" spans="1:7">
      <c r="A448" s="13"/>
      <c r="B448" s="10"/>
      <c r="C448" s="10"/>
      <c r="D448" s="10"/>
      <c r="E448" s="10" t="s">
        <v>648</v>
      </c>
      <c r="F448" s="10" t="s">
        <v>57</v>
      </c>
      <c r="G448" s="10"/>
    </row>
    <row r="449" ht="17.4" spans="1:7">
      <c r="A449" s="13"/>
      <c r="B449" s="10"/>
      <c r="C449" s="10">
        <v>2021243138</v>
      </c>
      <c r="D449" s="10" t="s">
        <v>656</v>
      </c>
      <c r="E449" s="10" t="s">
        <v>647</v>
      </c>
      <c r="F449" s="10" t="s">
        <v>57</v>
      </c>
      <c r="G449" s="10">
        <v>4</v>
      </c>
    </row>
    <row r="450" ht="17.4" spans="1:7">
      <c r="A450" s="13"/>
      <c r="B450" s="10"/>
      <c r="C450" s="10"/>
      <c r="D450" s="10"/>
      <c r="E450" s="10" t="s">
        <v>648</v>
      </c>
      <c r="F450" s="10" t="s">
        <v>57</v>
      </c>
      <c r="G450" s="10"/>
    </row>
    <row r="451" ht="17.4" spans="1:7">
      <c r="A451" s="13"/>
      <c r="B451" s="10" t="s">
        <v>269</v>
      </c>
      <c r="C451" s="10">
        <v>2021243314</v>
      </c>
      <c r="D451" s="10" t="s">
        <v>657</v>
      </c>
      <c r="E451" s="10" t="s">
        <v>651</v>
      </c>
      <c r="F451" s="10" t="s">
        <v>69</v>
      </c>
      <c r="G451" s="10">
        <v>3</v>
      </c>
    </row>
    <row r="452" ht="17.4" spans="1:7">
      <c r="A452" s="13"/>
      <c r="B452" s="10"/>
      <c r="C452" s="10">
        <v>2021243316</v>
      </c>
      <c r="D452" s="10" t="s">
        <v>658</v>
      </c>
      <c r="E452" s="10" t="s">
        <v>659</v>
      </c>
      <c r="F452" s="10" t="s">
        <v>46</v>
      </c>
      <c r="G452" s="10">
        <v>2</v>
      </c>
    </row>
    <row r="453" ht="17.4" spans="1:7">
      <c r="A453" s="13"/>
      <c r="B453" s="10"/>
      <c r="C453" s="10">
        <v>2021243304</v>
      </c>
      <c r="D453" s="10" t="s">
        <v>660</v>
      </c>
      <c r="E453" s="10" t="s">
        <v>659</v>
      </c>
      <c r="F453" s="10" t="s">
        <v>46</v>
      </c>
      <c r="G453" s="10">
        <v>2</v>
      </c>
    </row>
    <row r="454" ht="17.4" spans="1:7">
      <c r="A454" s="13"/>
      <c r="B454" s="10"/>
      <c r="C454" s="10">
        <v>2021243314</v>
      </c>
      <c r="D454" s="10" t="s">
        <v>661</v>
      </c>
      <c r="E454" s="10" t="s">
        <v>659</v>
      </c>
      <c r="F454" s="10" t="s">
        <v>46</v>
      </c>
      <c r="G454" s="10">
        <v>2</v>
      </c>
    </row>
    <row r="455" ht="17.4" spans="1:7">
      <c r="A455" s="13"/>
      <c r="B455" s="10" t="s">
        <v>270</v>
      </c>
      <c r="C455" s="10">
        <v>2021243427</v>
      </c>
      <c r="D455" s="10" t="s">
        <v>662</v>
      </c>
      <c r="E455" s="10" t="s">
        <v>663</v>
      </c>
      <c r="F455" s="10" t="s">
        <v>57</v>
      </c>
      <c r="G455" s="10">
        <v>4</v>
      </c>
    </row>
    <row r="456" ht="17.4" spans="1:7">
      <c r="A456" s="13"/>
      <c r="B456" s="10"/>
      <c r="C456" s="10"/>
      <c r="D456" s="10"/>
      <c r="E456" s="10" t="s">
        <v>647</v>
      </c>
      <c r="F456" s="10" t="s">
        <v>57</v>
      </c>
      <c r="G456" s="10"/>
    </row>
    <row r="457" ht="17.4" spans="1:7">
      <c r="A457" s="13"/>
      <c r="B457" s="10"/>
      <c r="C457" s="10">
        <v>2021243402</v>
      </c>
      <c r="D457" s="10" t="s">
        <v>664</v>
      </c>
      <c r="E457" s="10" t="s">
        <v>650</v>
      </c>
      <c r="F457" s="10" t="s">
        <v>46</v>
      </c>
      <c r="G457" s="10">
        <v>9</v>
      </c>
    </row>
    <row r="458" ht="17.4" spans="1:7">
      <c r="A458" s="13"/>
      <c r="B458" s="10"/>
      <c r="C458" s="10"/>
      <c r="D458" s="10"/>
      <c r="E458" s="10" t="s">
        <v>665</v>
      </c>
      <c r="F458" s="10" t="s">
        <v>69</v>
      </c>
      <c r="G458" s="10"/>
    </row>
    <row r="459" ht="17.4" spans="1:7">
      <c r="A459" s="13"/>
      <c r="B459" s="10"/>
      <c r="C459" s="10"/>
      <c r="D459" s="10"/>
      <c r="E459" s="10" t="s">
        <v>666</v>
      </c>
      <c r="F459" s="10" t="s">
        <v>46</v>
      </c>
      <c r="G459" s="10"/>
    </row>
    <row r="460" ht="17.4" spans="1:7">
      <c r="A460" s="13"/>
      <c r="B460" s="10"/>
      <c r="C460" s="10"/>
      <c r="D460" s="10"/>
      <c r="E460" s="10" t="s">
        <v>648</v>
      </c>
      <c r="F460" s="10" t="s">
        <v>46</v>
      </c>
      <c r="G460" s="10"/>
    </row>
    <row r="461" ht="17.4" spans="1:7">
      <c r="A461" s="13"/>
      <c r="B461" s="10" t="s">
        <v>272</v>
      </c>
      <c r="C461" s="10">
        <v>2021253130</v>
      </c>
      <c r="D461" s="10" t="s">
        <v>667</v>
      </c>
      <c r="E461" s="10" t="s">
        <v>668</v>
      </c>
      <c r="F461" s="10" t="s">
        <v>72</v>
      </c>
      <c r="G461" s="10">
        <v>2</v>
      </c>
    </row>
    <row r="462" ht="17.4" spans="1:7">
      <c r="A462" s="13"/>
      <c r="B462" s="10" t="s">
        <v>274</v>
      </c>
      <c r="C462" s="10">
        <v>2021253326</v>
      </c>
      <c r="D462" s="10" t="s">
        <v>669</v>
      </c>
      <c r="E462" s="10" t="s">
        <v>670</v>
      </c>
      <c r="F462" s="10" t="s">
        <v>57</v>
      </c>
      <c r="G462" s="10">
        <v>4</v>
      </c>
    </row>
    <row r="463" ht="17.4" spans="1:7">
      <c r="A463" s="13"/>
      <c r="B463" s="10"/>
      <c r="C463" s="10"/>
      <c r="D463" s="10"/>
      <c r="E463" s="10" t="s">
        <v>671</v>
      </c>
      <c r="F463" s="10" t="s">
        <v>46</v>
      </c>
      <c r="G463" s="10"/>
    </row>
    <row r="464" ht="17.4" spans="1:7">
      <c r="A464" s="13"/>
      <c r="B464" s="10"/>
      <c r="C464" s="10">
        <v>2021253317</v>
      </c>
      <c r="D464" s="10" t="s">
        <v>672</v>
      </c>
      <c r="E464" s="10" t="s">
        <v>673</v>
      </c>
      <c r="F464" s="10" t="s">
        <v>57</v>
      </c>
      <c r="G464" s="10">
        <v>4</v>
      </c>
    </row>
    <row r="465" ht="17.4" spans="1:7">
      <c r="A465" s="13"/>
      <c r="B465" s="10"/>
      <c r="C465" s="10"/>
      <c r="D465" s="10"/>
      <c r="E465" s="10" t="s">
        <v>674</v>
      </c>
      <c r="F465" s="10" t="s">
        <v>57</v>
      </c>
      <c r="G465" s="10"/>
    </row>
    <row r="466" ht="17.4" spans="1:7">
      <c r="A466" s="13"/>
      <c r="B466" s="10" t="s">
        <v>276</v>
      </c>
      <c r="C466" s="10">
        <v>2021253512</v>
      </c>
      <c r="D466" s="10" t="s">
        <v>675</v>
      </c>
      <c r="E466" s="10" t="s">
        <v>676</v>
      </c>
      <c r="F466" s="10" t="s">
        <v>57</v>
      </c>
      <c r="G466" s="10">
        <v>2</v>
      </c>
    </row>
    <row r="467" ht="17.4" spans="1:7">
      <c r="A467" s="13"/>
      <c r="B467" s="10"/>
      <c r="C467" s="10">
        <v>2021253509</v>
      </c>
      <c r="D467" s="10" t="s">
        <v>677</v>
      </c>
      <c r="E467" s="10" t="s">
        <v>676</v>
      </c>
      <c r="F467" s="10" t="s">
        <v>57</v>
      </c>
      <c r="G467" s="10">
        <v>2</v>
      </c>
    </row>
    <row r="468" ht="17.4" spans="1:7">
      <c r="A468" s="13"/>
      <c r="B468" s="10"/>
      <c r="C468" s="10">
        <v>2021253510</v>
      </c>
      <c r="D468" s="10" t="s">
        <v>678</v>
      </c>
      <c r="E468" s="10" t="s">
        <v>676</v>
      </c>
      <c r="F468" s="10" t="s">
        <v>57</v>
      </c>
      <c r="G468" s="10">
        <v>4</v>
      </c>
    </row>
    <row r="469" ht="17.4" spans="1:7">
      <c r="A469" s="13"/>
      <c r="B469" s="10"/>
      <c r="C469" s="10"/>
      <c r="D469" s="10"/>
      <c r="E469" s="10" t="s">
        <v>679</v>
      </c>
      <c r="F469" s="10" t="s">
        <v>36</v>
      </c>
      <c r="G469" s="10"/>
    </row>
    <row r="470" ht="17.4" spans="1:7">
      <c r="A470" s="13"/>
      <c r="B470" s="10"/>
      <c r="C470" s="10">
        <v>2021253506</v>
      </c>
      <c r="D470" s="10" t="s">
        <v>680</v>
      </c>
      <c r="E470" s="10" t="s">
        <v>676</v>
      </c>
      <c r="F470" s="10" t="s">
        <v>57</v>
      </c>
      <c r="G470" s="10">
        <v>2</v>
      </c>
    </row>
    <row r="471" ht="17.4" spans="1:7">
      <c r="A471" s="13"/>
      <c r="B471" s="10"/>
      <c r="C471" s="10">
        <v>2021253524</v>
      </c>
      <c r="D471" s="10" t="s">
        <v>681</v>
      </c>
      <c r="E471" s="10" t="s">
        <v>676</v>
      </c>
      <c r="F471" s="10" t="s">
        <v>57</v>
      </c>
      <c r="G471" s="10">
        <v>2</v>
      </c>
    </row>
    <row r="472" ht="17.4" spans="1:7">
      <c r="A472" s="13"/>
      <c r="B472" s="10"/>
      <c r="C472" s="10">
        <v>2021253525</v>
      </c>
      <c r="D472" s="10" t="s">
        <v>682</v>
      </c>
      <c r="E472" s="10" t="s">
        <v>683</v>
      </c>
      <c r="F472" s="10" t="s">
        <v>69</v>
      </c>
      <c r="G472" s="10">
        <v>3</v>
      </c>
    </row>
    <row r="473" ht="17.4" spans="1:7">
      <c r="A473" s="13"/>
      <c r="B473" s="10"/>
      <c r="C473" s="10">
        <v>2021253501</v>
      </c>
      <c r="D473" s="10" t="s">
        <v>684</v>
      </c>
      <c r="E473" s="10" t="s">
        <v>679</v>
      </c>
      <c r="F473" s="10" t="s">
        <v>36</v>
      </c>
      <c r="G473" s="10">
        <v>2</v>
      </c>
    </row>
    <row r="474" ht="17.4" spans="1:7">
      <c r="A474" s="13"/>
      <c r="B474" s="10"/>
      <c r="C474" s="10">
        <v>2021253519</v>
      </c>
      <c r="D474" s="10" t="s">
        <v>685</v>
      </c>
      <c r="E474" s="10" t="s">
        <v>686</v>
      </c>
      <c r="F474" s="10" t="s">
        <v>57</v>
      </c>
      <c r="G474" s="10">
        <v>2</v>
      </c>
    </row>
    <row r="475" ht="17.4" spans="1:7">
      <c r="A475" s="13"/>
      <c r="B475" s="10" t="s">
        <v>277</v>
      </c>
      <c r="C475" s="10">
        <v>2022243134</v>
      </c>
      <c r="D475" s="10" t="s">
        <v>687</v>
      </c>
      <c r="E475" s="10" t="s">
        <v>688</v>
      </c>
      <c r="F475" s="10" t="s">
        <v>57</v>
      </c>
      <c r="G475" s="10">
        <v>2</v>
      </c>
    </row>
    <row r="476" ht="17.4" spans="1:7">
      <c r="A476" s="13"/>
      <c r="B476" s="10"/>
      <c r="C476" s="10">
        <v>2022243103</v>
      </c>
      <c r="D476" s="10" t="s">
        <v>689</v>
      </c>
      <c r="E476" s="10" t="s">
        <v>690</v>
      </c>
      <c r="F476" s="10" t="s">
        <v>75</v>
      </c>
      <c r="G476" s="10">
        <v>4</v>
      </c>
    </row>
    <row r="477" ht="17.4" spans="1:7">
      <c r="A477" s="13"/>
      <c r="B477" s="10"/>
      <c r="C477" s="10"/>
      <c r="D477" s="10"/>
      <c r="E477" s="10" t="s">
        <v>691</v>
      </c>
      <c r="F477" s="10" t="s">
        <v>75</v>
      </c>
      <c r="G477" s="10"/>
    </row>
    <row r="478" ht="17.4" spans="1:7">
      <c r="A478" s="13"/>
      <c r="B478" s="10"/>
      <c r="C478" s="10">
        <v>2022243116</v>
      </c>
      <c r="D478" s="10" t="s">
        <v>692</v>
      </c>
      <c r="E478" s="10" t="s">
        <v>690</v>
      </c>
      <c r="F478" s="10" t="s">
        <v>75</v>
      </c>
      <c r="G478" s="10">
        <v>4</v>
      </c>
    </row>
    <row r="479" ht="17.4" spans="1:7">
      <c r="A479" s="13"/>
      <c r="B479" s="10"/>
      <c r="C479" s="10"/>
      <c r="D479" s="10"/>
      <c r="E479" s="10" t="s">
        <v>691</v>
      </c>
      <c r="F479" s="10" t="s">
        <v>75</v>
      </c>
      <c r="G479" s="10"/>
    </row>
    <row r="480" ht="17.4" spans="1:7">
      <c r="A480" s="13"/>
      <c r="B480" s="10"/>
      <c r="C480" s="10">
        <v>2022243121</v>
      </c>
      <c r="D480" s="10" t="s">
        <v>693</v>
      </c>
      <c r="E480" s="10" t="s">
        <v>690</v>
      </c>
      <c r="F480" s="10" t="s">
        <v>75</v>
      </c>
      <c r="G480" s="10">
        <v>4</v>
      </c>
    </row>
    <row r="481" ht="17.4" spans="1:7">
      <c r="A481" s="13"/>
      <c r="B481" s="10"/>
      <c r="C481" s="10"/>
      <c r="D481" s="10"/>
      <c r="E481" s="10" t="s">
        <v>691</v>
      </c>
      <c r="F481" s="10" t="s">
        <v>75</v>
      </c>
      <c r="G481" s="10"/>
    </row>
    <row r="482" ht="17.4" spans="1:7">
      <c r="A482" s="13"/>
      <c r="B482" s="10"/>
      <c r="C482" s="10">
        <v>2022243125</v>
      </c>
      <c r="D482" s="10" t="s">
        <v>694</v>
      </c>
      <c r="E482" s="10" t="s">
        <v>690</v>
      </c>
      <c r="F482" s="10" t="s">
        <v>75</v>
      </c>
      <c r="G482" s="10">
        <v>4</v>
      </c>
    </row>
    <row r="483" ht="17.4" spans="1:7">
      <c r="A483" s="13"/>
      <c r="B483" s="10"/>
      <c r="C483" s="10"/>
      <c r="D483" s="10"/>
      <c r="E483" s="10" t="s">
        <v>691</v>
      </c>
      <c r="F483" s="10" t="s">
        <v>75</v>
      </c>
      <c r="G483" s="10"/>
    </row>
    <row r="484" ht="17.4" spans="1:7">
      <c r="A484" s="13"/>
      <c r="B484" s="10"/>
      <c r="C484" s="10">
        <v>2022243107</v>
      </c>
      <c r="D484" s="10" t="s">
        <v>695</v>
      </c>
      <c r="E484" s="10" t="s">
        <v>690</v>
      </c>
      <c r="F484" s="10" t="s">
        <v>75</v>
      </c>
      <c r="G484" s="10">
        <v>4</v>
      </c>
    </row>
    <row r="485" ht="17.4" spans="1:7">
      <c r="A485" s="13"/>
      <c r="B485" s="10"/>
      <c r="C485" s="10"/>
      <c r="D485" s="10"/>
      <c r="E485" s="10" t="s">
        <v>691</v>
      </c>
      <c r="F485" s="10" t="s">
        <v>75</v>
      </c>
      <c r="G485" s="10"/>
    </row>
    <row r="486" ht="17.4" spans="1:7">
      <c r="A486" s="13"/>
      <c r="B486" s="10"/>
      <c r="C486" s="10">
        <v>2022243101</v>
      </c>
      <c r="D486" s="10" t="s">
        <v>696</v>
      </c>
      <c r="E486" s="10" t="s">
        <v>690</v>
      </c>
      <c r="F486" s="10" t="s">
        <v>75</v>
      </c>
      <c r="G486" s="10">
        <v>4</v>
      </c>
    </row>
    <row r="487" ht="17.4" spans="1:7">
      <c r="A487" s="13"/>
      <c r="B487" s="10"/>
      <c r="C487" s="10"/>
      <c r="D487" s="10"/>
      <c r="E487" s="10" t="s">
        <v>691</v>
      </c>
      <c r="F487" s="10" t="s">
        <v>75</v>
      </c>
      <c r="G487" s="10"/>
    </row>
    <row r="488" ht="17.4" spans="1:7">
      <c r="A488" s="13"/>
      <c r="B488" s="10"/>
      <c r="C488" s="10">
        <v>2022243126</v>
      </c>
      <c r="D488" s="10" t="s">
        <v>697</v>
      </c>
      <c r="E488" s="10" t="s">
        <v>690</v>
      </c>
      <c r="F488" s="10" t="s">
        <v>75</v>
      </c>
      <c r="G488" s="10">
        <v>4</v>
      </c>
    </row>
    <row r="489" ht="17.4" spans="1:7">
      <c r="A489" s="13"/>
      <c r="B489" s="10"/>
      <c r="C489" s="10"/>
      <c r="D489" s="10"/>
      <c r="E489" s="10" t="s">
        <v>691</v>
      </c>
      <c r="F489" s="10" t="s">
        <v>75</v>
      </c>
      <c r="G489" s="10"/>
    </row>
    <row r="490" ht="17.4" spans="1:7">
      <c r="A490" s="13"/>
      <c r="B490" s="10"/>
      <c r="C490" s="10">
        <v>2022243106</v>
      </c>
      <c r="D490" s="10" t="s">
        <v>698</v>
      </c>
      <c r="E490" s="10" t="s">
        <v>690</v>
      </c>
      <c r="F490" s="10" t="s">
        <v>75</v>
      </c>
      <c r="G490" s="10">
        <v>4</v>
      </c>
    </row>
    <row r="491" ht="17.4" spans="1:7">
      <c r="A491" s="13"/>
      <c r="B491" s="10"/>
      <c r="C491" s="10"/>
      <c r="D491" s="10"/>
      <c r="E491" s="10" t="s">
        <v>691</v>
      </c>
      <c r="F491" s="10" t="s">
        <v>75</v>
      </c>
      <c r="G491" s="10"/>
    </row>
    <row r="492" ht="17.4" spans="1:7">
      <c r="A492" s="13"/>
      <c r="B492" s="10"/>
      <c r="C492" s="10">
        <v>2022243131</v>
      </c>
      <c r="D492" s="10" t="s">
        <v>699</v>
      </c>
      <c r="E492" s="10" t="s">
        <v>690</v>
      </c>
      <c r="F492" s="10" t="s">
        <v>75</v>
      </c>
      <c r="G492" s="10">
        <v>4</v>
      </c>
    </row>
    <row r="493" ht="17.4" spans="1:7">
      <c r="A493" s="13"/>
      <c r="B493" s="10"/>
      <c r="C493" s="10"/>
      <c r="D493" s="10"/>
      <c r="E493" s="10" t="s">
        <v>691</v>
      </c>
      <c r="F493" s="10" t="s">
        <v>75</v>
      </c>
      <c r="G493" s="10"/>
    </row>
    <row r="494" ht="17.4" spans="1:7">
      <c r="A494" s="13"/>
      <c r="B494" s="10"/>
      <c r="C494" s="10">
        <v>2022243118</v>
      </c>
      <c r="D494" s="10" t="s">
        <v>700</v>
      </c>
      <c r="E494" s="10" t="s">
        <v>690</v>
      </c>
      <c r="F494" s="10" t="s">
        <v>75</v>
      </c>
      <c r="G494" s="10">
        <v>2</v>
      </c>
    </row>
    <row r="495" ht="17.4" spans="1:7">
      <c r="A495" s="13"/>
      <c r="B495" s="10"/>
      <c r="C495" s="10">
        <v>2022243128</v>
      </c>
      <c r="D495" s="10" t="s">
        <v>701</v>
      </c>
      <c r="E495" s="10" t="s">
        <v>690</v>
      </c>
      <c r="F495" s="10" t="s">
        <v>75</v>
      </c>
      <c r="G495" s="10">
        <v>2</v>
      </c>
    </row>
    <row r="496" ht="17.4" spans="1:7">
      <c r="A496" s="13"/>
      <c r="B496" s="10" t="s">
        <v>278</v>
      </c>
      <c r="C496" s="10">
        <v>2022243210</v>
      </c>
      <c r="D496" s="10" t="s">
        <v>702</v>
      </c>
      <c r="E496" s="10" t="s">
        <v>691</v>
      </c>
      <c r="F496" s="10" t="s">
        <v>75</v>
      </c>
      <c r="G496" s="10">
        <v>2</v>
      </c>
    </row>
    <row r="497" ht="17.4" spans="1:7">
      <c r="A497" s="13"/>
      <c r="B497" s="10"/>
      <c r="C497" s="10">
        <v>2021213210</v>
      </c>
      <c r="D497" s="10" t="s">
        <v>703</v>
      </c>
      <c r="E497" s="10" t="s">
        <v>691</v>
      </c>
      <c r="F497" s="10" t="s">
        <v>75</v>
      </c>
      <c r="G497" s="10">
        <v>2</v>
      </c>
    </row>
    <row r="498" ht="17.4" spans="1:7">
      <c r="A498" s="13"/>
      <c r="B498" s="10" t="s">
        <v>279</v>
      </c>
      <c r="C498" s="10">
        <v>2022253117</v>
      </c>
      <c r="D498" s="10" t="s">
        <v>704</v>
      </c>
      <c r="E498" s="42" t="s">
        <v>688</v>
      </c>
      <c r="F498" s="10" t="s">
        <v>57</v>
      </c>
      <c r="G498" s="10">
        <v>4</v>
      </c>
    </row>
    <row r="499" ht="17.4" spans="1:7">
      <c r="A499" s="13"/>
      <c r="B499" s="10"/>
      <c r="C499" s="10"/>
      <c r="D499" s="10"/>
      <c r="E499" s="42" t="s">
        <v>705</v>
      </c>
      <c r="F499" s="10" t="s">
        <v>75</v>
      </c>
      <c r="G499" s="10"/>
    </row>
    <row r="500" ht="17.4" spans="1:7">
      <c r="A500" s="13"/>
      <c r="B500" s="10"/>
      <c r="C500" s="10">
        <v>2022253119</v>
      </c>
      <c r="D500" s="10" t="s">
        <v>706</v>
      </c>
      <c r="E500" s="42" t="s">
        <v>688</v>
      </c>
      <c r="F500" s="10" t="s">
        <v>57</v>
      </c>
      <c r="G500" s="10">
        <v>4</v>
      </c>
    </row>
    <row r="501" ht="17.4" spans="1:7">
      <c r="A501" s="13"/>
      <c r="B501" s="10"/>
      <c r="C501" s="10"/>
      <c r="D501" s="10"/>
      <c r="E501" s="42" t="s">
        <v>705</v>
      </c>
      <c r="F501" s="10" t="s">
        <v>75</v>
      </c>
      <c r="G501" s="10"/>
    </row>
    <row r="502" ht="17.4" spans="1:7">
      <c r="A502" s="13"/>
      <c r="B502" s="10"/>
      <c r="C502" s="10">
        <v>2022243334</v>
      </c>
      <c r="D502" s="10" t="s">
        <v>707</v>
      </c>
      <c r="E502" s="42" t="s">
        <v>691</v>
      </c>
      <c r="F502" s="10" t="s">
        <v>46</v>
      </c>
      <c r="G502" s="10">
        <v>4</v>
      </c>
    </row>
    <row r="503" ht="17.4" spans="1:7">
      <c r="A503" s="13"/>
      <c r="B503" s="10"/>
      <c r="C503" s="10"/>
      <c r="D503" s="10"/>
      <c r="E503" s="42" t="s">
        <v>705</v>
      </c>
      <c r="F503" s="10" t="s">
        <v>75</v>
      </c>
      <c r="G503" s="10"/>
    </row>
    <row r="504" ht="17.4" spans="1:7">
      <c r="A504" s="13"/>
      <c r="B504" s="10"/>
      <c r="C504" s="42">
        <v>2022243305</v>
      </c>
      <c r="D504" s="42" t="s">
        <v>708</v>
      </c>
      <c r="E504" s="42" t="s">
        <v>691</v>
      </c>
      <c r="F504" s="10" t="s">
        <v>46</v>
      </c>
      <c r="G504" s="10">
        <v>2</v>
      </c>
    </row>
    <row r="505" ht="17.4" spans="1:7">
      <c r="A505" s="13"/>
      <c r="B505" s="10"/>
      <c r="C505" s="42">
        <v>2022243316</v>
      </c>
      <c r="D505" s="42" t="s">
        <v>709</v>
      </c>
      <c r="E505" s="42" t="s">
        <v>705</v>
      </c>
      <c r="F505" s="10" t="s">
        <v>75</v>
      </c>
      <c r="G505" s="10">
        <v>2</v>
      </c>
    </row>
    <row r="506" ht="17.4" spans="1:7">
      <c r="A506" s="13"/>
      <c r="B506" s="10"/>
      <c r="C506" s="42">
        <v>2022243330</v>
      </c>
      <c r="D506" s="42" t="s">
        <v>710</v>
      </c>
      <c r="E506" s="42" t="s">
        <v>705</v>
      </c>
      <c r="F506" s="10" t="s">
        <v>75</v>
      </c>
      <c r="G506" s="10">
        <v>2</v>
      </c>
    </row>
    <row r="507" ht="17.4" spans="1:7">
      <c r="A507" s="13"/>
      <c r="B507" s="10"/>
      <c r="C507" s="42">
        <v>2022243308</v>
      </c>
      <c r="D507" s="42" t="s">
        <v>711</v>
      </c>
      <c r="E507" s="42" t="s">
        <v>705</v>
      </c>
      <c r="F507" s="10" t="s">
        <v>75</v>
      </c>
      <c r="G507" s="10">
        <v>2</v>
      </c>
    </row>
    <row r="508" ht="17.4" spans="1:7">
      <c r="A508" s="13"/>
      <c r="B508" s="10"/>
      <c r="C508" s="10">
        <v>2022253111</v>
      </c>
      <c r="D508" s="10" t="s">
        <v>712</v>
      </c>
      <c r="E508" s="42" t="s">
        <v>705</v>
      </c>
      <c r="F508" s="10" t="s">
        <v>75</v>
      </c>
      <c r="G508" s="10">
        <v>4</v>
      </c>
    </row>
    <row r="509" ht="17.4" spans="1:7">
      <c r="A509" s="13"/>
      <c r="B509" s="10"/>
      <c r="C509" s="10"/>
      <c r="D509" s="10"/>
      <c r="E509" s="42" t="s">
        <v>713</v>
      </c>
      <c r="F509" s="10" t="s">
        <v>36</v>
      </c>
      <c r="G509" s="10"/>
    </row>
    <row r="510" ht="17.4" spans="1:7">
      <c r="A510" s="13"/>
      <c r="B510" s="10"/>
      <c r="C510" s="42">
        <v>2022243304</v>
      </c>
      <c r="D510" s="42" t="s">
        <v>714</v>
      </c>
      <c r="E510" s="42" t="s">
        <v>705</v>
      </c>
      <c r="F510" s="10" t="s">
        <v>75</v>
      </c>
      <c r="G510" s="10">
        <v>2</v>
      </c>
    </row>
    <row r="511" ht="17.4" spans="1:7">
      <c r="A511" s="13"/>
      <c r="B511" s="10"/>
      <c r="C511" s="42">
        <v>2022243306</v>
      </c>
      <c r="D511" s="42" t="s">
        <v>715</v>
      </c>
      <c r="E511" s="42" t="s">
        <v>705</v>
      </c>
      <c r="F511" s="10" t="s">
        <v>75</v>
      </c>
      <c r="G511" s="10">
        <v>2</v>
      </c>
    </row>
    <row r="512" ht="17.4" spans="1:7">
      <c r="A512" s="13"/>
      <c r="B512" s="10"/>
      <c r="C512" s="42">
        <v>2022243329</v>
      </c>
      <c r="D512" s="42" t="s">
        <v>716</v>
      </c>
      <c r="E512" s="42" t="s">
        <v>705</v>
      </c>
      <c r="F512" s="10" t="s">
        <v>75</v>
      </c>
      <c r="G512" s="10">
        <v>2</v>
      </c>
    </row>
    <row r="513" ht="17.4" spans="1:7">
      <c r="A513" s="13"/>
      <c r="B513" s="10"/>
      <c r="C513" s="42">
        <v>2022243323</v>
      </c>
      <c r="D513" s="42" t="s">
        <v>717</v>
      </c>
      <c r="E513" s="42" t="s">
        <v>705</v>
      </c>
      <c r="F513" s="10" t="s">
        <v>75</v>
      </c>
      <c r="G513" s="10">
        <v>2</v>
      </c>
    </row>
    <row r="514" ht="17.4" spans="1:7">
      <c r="A514" s="13"/>
      <c r="B514" s="10"/>
      <c r="C514" s="42">
        <v>2022243331</v>
      </c>
      <c r="D514" s="42" t="s">
        <v>718</v>
      </c>
      <c r="E514" s="42" t="s">
        <v>713</v>
      </c>
      <c r="F514" s="10" t="s">
        <v>36</v>
      </c>
      <c r="G514" s="10">
        <v>2</v>
      </c>
    </row>
    <row r="515" ht="17.4" spans="1:7">
      <c r="A515" s="13"/>
      <c r="B515" s="10"/>
      <c r="C515" s="42">
        <v>2022243327</v>
      </c>
      <c r="D515" s="42" t="s">
        <v>719</v>
      </c>
      <c r="E515" s="42" t="s">
        <v>713</v>
      </c>
      <c r="F515" s="10" t="s">
        <v>36</v>
      </c>
      <c r="G515" s="10">
        <v>2</v>
      </c>
    </row>
    <row r="516" ht="17.4" spans="1:7">
      <c r="A516" s="13"/>
      <c r="B516" s="10" t="s">
        <v>284</v>
      </c>
      <c r="C516" s="10">
        <v>2022253124</v>
      </c>
      <c r="D516" s="10" t="s">
        <v>720</v>
      </c>
      <c r="E516" s="10" t="s">
        <v>721</v>
      </c>
      <c r="F516" s="10" t="s">
        <v>57</v>
      </c>
      <c r="G516" s="10">
        <v>2</v>
      </c>
    </row>
    <row r="517" ht="17.4" spans="1:7">
      <c r="A517" s="13"/>
      <c r="B517" s="10"/>
      <c r="C517" s="10">
        <v>2022253125</v>
      </c>
      <c r="D517" s="10" t="s">
        <v>722</v>
      </c>
      <c r="E517" s="10" t="s">
        <v>721</v>
      </c>
      <c r="F517" s="10" t="s">
        <v>57</v>
      </c>
      <c r="G517" s="10">
        <v>2</v>
      </c>
    </row>
    <row r="518" ht="17.4" spans="1:7">
      <c r="A518" s="13"/>
      <c r="B518" s="10" t="s">
        <v>285</v>
      </c>
      <c r="C518" s="10">
        <v>2022253222</v>
      </c>
      <c r="D518" s="10" t="s">
        <v>723</v>
      </c>
      <c r="E518" s="10" t="s">
        <v>724</v>
      </c>
      <c r="F518" s="10" t="s">
        <v>57</v>
      </c>
      <c r="G518" s="10">
        <v>2</v>
      </c>
    </row>
    <row r="519" ht="17.4" spans="1:7">
      <c r="A519" s="13"/>
      <c r="B519" s="10"/>
      <c r="C519" s="10">
        <v>2022253232</v>
      </c>
      <c r="D519" s="10" t="s">
        <v>725</v>
      </c>
      <c r="E519" s="10" t="s">
        <v>724</v>
      </c>
      <c r="F519" s="10" t="s">
        <v>57</v>
      </c>
      <c r="G519" s="10">
        <v>2</v>
      </c>
    </row>
    <row r="520" ht="17.4" spans="1:7">
      <c r="A520" s="13"/>
      <c r="B520" s="10"/>
      <c r="C520" s="10">
        <v>2022253227</v>
      </c>
      <c r="D520" s="10" t="s">
        <v>726</v>
      </c>
      <c r="E520" s="10" t="s">
        <v>724</v>
      </c>
      <c r="F520" s="10" t="s">
        <v>57</v>
      </c>
      <c r="G520" s="10">
        <v>6</v>
      </c>
    </row>
    <row r="521" ht="17.4" spans="1:7">
      <c r="A521" s="13"/>
      <c r="B521" s="10"/>
      <c r="C521" s="10"/>
      <c r="D521" s="10"/>
      <c r="E521" s="10" t="s">
        <v>727</v>
      </c>
      <c r="F521" s="10" t="s">
        <v>57</v>
      </c>
      <c r="G521" s="10"/>
    </row>
    <row r="522" ht="17.4" spans="1:7">
      <c r="A522" s="13"/>
      <c r="B522" s="10"/>
      <c r="C522" s="10"/>
      <c r="D522" s="10"/>
      <c r="E522" s="10" t="s">
        <v>728</v>
      </c>
      <c r="F522" s="10" t="s">
        <v>57</v>
      </c>
      <c r="G522" s="10"/>
    </row>
    <row r="523" ht="17.4" spans="1:7">
      <c r="A523" s="13"/>
      <c r="B523" s="10"/>
      <c r="C523" s="10">
        <v>2022253219</v>
      </c>
      <c r="D523" s="10" t="s">
        <v>729</v>
      </c>
      <c r="E523" s="10" t="s">
        <v>730</v>
      </c>
      <c r="F523" s="10" t="s">
        <v>731</v>
      </c>
      <c r="G523" s="10">
        <v>1</v>
      </c>
    </row>
    <row r="524" ht="17.4" spans="1:7">
      <c r="A524" s="13"/>
      <c r="B524" s="10"/>
      <c r="C524" s="10">
        <v>2022253217</v>
      </c>
      <c r="D524" s="10" t="s">
        <v>732</v>
      </c>
      <c r="E524" s="10" t="s">
        <v>393</v>
      </c>
      <c r="F524" s="10" t="s">
        <v>36</v>
      </c>
      <c r="G524" s="10">
        <v>2</v>
      </c>
    </row>
    <row r="525" ht="17.4" spans="1:7">
      <c r="A525" s="13"/>
      <c r="B525" s="10"/>
      <c r="C525" s="10">
        <v>2022253215</v>
      </c>
      <c r="D525" s="10" t="s">
        <v>733</v>
      </c>
      <c r="E525" s="10" t="s">
        <v>734</v>
      </c>
      <c r="F525" s="10" t="s">
        <v>367</v>
      </c>
      <c r="G525" s="10">
        <v>3</v>
      </c>
    </row>
    <row r="526" ht="17.4" spans="1:7">
      <c r="A526" s="13"/>
      <c r="B526" s="10" t="s">
        <v>281</v>
      </c>
      <c r="C526" s="10">
        <v>2022243542</v>
      </c>
      <c r="D526" s="10" t="s">
        <v>735</v>
      </c>
      <c r="E526" s="10" t="s">
        <v>736</v>
      </c>
      <c r="F526" s="10" t="s">
        <v>346</v>
      </c>
      <c r="G526" s="10">
        <v>3</v>
      </c>
    </row>
    <row r="527" ht="17.4" spans="1:7">
      <c r="A527" s="13"/>
      <c r="B527" s="10"/>
      <c r="C527" s="10">
        <v>2022243510</v>
      </c>
      <c r="D527" s="10" t="s">
        <v>737</v>
      </c>
      <c r="E527" s="10" t="s">
        <v>392</v>
      </c>
      <c r="F527" s="10" t="s">
        <v>72</v>
      </c>
      <c r="G527" s="10">
        <v>7</v>
      </c>
    </row>
    <row r="528" ht="17.4" spans="1:7">
      <c r="A528" s="13"/>
      <c r="B528" s="10"/>
      <c r="C528" s="10"/>
      <c r="D528" s="10"/>
      <c r="E528" s="10" t="s">
        <v>55</v>
      </c>
      <c r="F528" s="10" t="s">
        <v>367</v>
      </c>
      <c r="G528" s="10"/>
    </row>
    <row r="529" ht="17.4" spans="1:7">
      <c r="A529" s="13"/>
      <c r="B529" s="10"/>
      <c r="C529" s="10"/>
      <c r="D529" s="10"/>
      <c r="E529" s="10" t="s">
        <v>738</v>
      </c>
      <c r="F529" s="10" t="s">
        <v>72</v>
      </c>
      <c r="G529" s="10"/>
    </row>
    <row r="530" ht="17.4" spans="1:7">
      <c r="A530" s="13"/>
      <c r="B530" s="10" t="s">
        <v>282</v>
      </c>
      <c r="C530" s="10">
        <v>2022243619</v>
      </c>
      <c r="D530" s="10" t="s">
        <v>739</v>
      </c>
      <c r="E530" s="10" t="s">
        <v>740</v>
      </c>
      <c r="F530" s="10" t="s">
        <v>57</v>
      </c>
      <c r="G530" s="10">
        <v>8</v>
      </c>
    </row>
    <row r="531" ht="17.4" spans="1:7">
      <c r="A531" s="13"/>
      <c r="B531" s="10"/>
      <c r="C531" s="10"/>
      <c r="D531" s="10"/>
      <c r="E531" s="10" t="s">
        <v>741</v>
      </c>
      <c r="F531" s="10" t="s">
        <v>57</v>
      </c>
      <c r="G531" s="10"/>
    </row>
    <row r="532" ht="17.4" spans="1:7">
      <c r="A532" s="13"/>
      <c r="B532" s="10"/>
      <c r="C532" s="10"/>
      <c r="D532" s="10"/>
      <c r="E532" s="10" t="s">
        <v>55</v>
      </c>
      <c r="F532" s="10" t="s">
        <v>57</v>
      </c>
      <c r="G532" s="10"/>
    </row>
    <row r="533" ht="17.4" spans="1:7">
      <c r="A533" s="13"/>
      <c r="B533" s="10"/>
      <c r="C533" s="10"/>
      <c r="D533" s="10"/>
      <c r="E533" s="10" t="s">
        <v>742</v>
      </c>
      <c r="F533" s="10" t="s">
        <v>57</v>
      </c>
      <c r="G533" s="10"/>
    </row>
    <row r="534" ht="17.4" spans="1:7">
      <c r="A534" s="13"/>
      <c r="B534" s="10"/>
      <c r="C534" s="10">
        <v>2022243635</v>
      </c>
      <c r="D534" s="10" t="s">
        <v>743</v>
      </c>
      <c r="E534" s="10" t="s">
        <v>740</v>
      </c>
      <c r="F534" s="10" t="s">
        <v>57</v>
      </c>
      <c r="G534" s="10">
        <v>4</v>
      </c>
    </row>
    <row r="535" ht="17.4" spans="1:7">
      <c r="A535" s="13"/>
      <c r="B535" s="10"/>
      <c r="C535" s="10"/>
      <c r="D535" s="10"/>
      <c r="E535" s="10" t="s">
        <v>741</v>
      </c>
      <c r="F535" s="10" t="s">
        <v>57</v>
      </c>
      <c r="G535" s="10"/>
    </row>
    <row r="536" ht="17.4" spans="1:7">
      <c r="A536" s="13"/>
      <c r="B536" s="10"/>
      <c r="C536" s="10">
        <v>2022243637</v>
      </c>
      <c r="D536" s="10" t="s">
        <v>744</v>
      </c>
      <c r="E536" s="10" t="s">
        <v>55</v>
      </c>
      <c r="F536" s="10" t="s">
        <v>57</v>
      </c>
      <c r="G536" s="10">
        <v>4</v>
      </c>
    </row>
    <row r="537" ht="17.4" spans="1:7">
      <c r="A537" s="13"/>
      <c r="B537" s="10"/>
      <c r="C537" s="10"/>
      <c r="D537" s="10"/>
      <c r="E537" s="10" t="s">
        <v>742</v>
      </c>
      <c r="F537" s="10" t="s">
        <v>57</v>
      </c>
      <c r="G537" s="10"/>
    </row>
    <row r="538" ht="17.4" spans="1:7">
      <c r="A538" s="13"/>
      <c r="B538" s="10"/>
      <c r="C538" s="10">
        <v>2022243640</v>
      </c>
      <c r="D538" s="10" t="s">
        <v>745</v>
      </c>
      <c r="E538" s="10" t="s">
        <v>55</v>
      </c>
      <c r="F538" s="10" t="s">
        <v>57</v>
      </c>
      <c r="G538" s="10">
        <v>4</v>
      </c>
    </row>
    <row r="539" ht="17.4" spans="1:7">
      <c r="A539" s="13"/>
      <c r="B539" s="10"/>
      <c r="C539" s="10"/>
      <c r="D539" s="10"/>
      <c r="E539" s="10" t="s">
        <v>746</v>
      </c>
      <c r="F539" s="10" t="s">
        <v>72</v>
      </c>
      <c r="G539" s="10"/>
    </row>
    <row r="540" ht="17.4" spans="1:7">
      <c r="A540" s="13"/>
      <c r="B540" s="10"/>
      <c r="C540" s="10">
        <v>2022243629</v>
      </c>
      <c r="D540" s="10" t="s">
        <v>747</v>
      </c>
      <c r="E540" s="10" t="s">
        <v>748</v>
      </c>
      <c r="F540" s="10" t="s">
        <v>36</v>
      </c>
      <c r="G540" s="10">
        <v>9</v>
      </c>
    </row>
    <row r="541" ht="17.4" spans="1:7">
      <c r="A541" s="13"/>
      <c r="B541" s="10"/>
      <c r="C541" s="10"/>
      <c r="D541" s="10"/>
      <c r="E541" s="10" t="s">
        <v>392</v>
      </c>
      <c r="F541" s="10" t="s">
        <v>72</v>
      </c>
      <c r="G541" s="10"/>
    </row>
    <row r="542" ht="17.4" spans="1:7">
      <c r="A542" s="13"/>
      <c r="B542" s="10"/>
      <c r="C542" s="10"/>
      <c r="D542" s="10"/>
      <c r="E542" s="10" t="s">
        <v>749</v>
      </c>
      <c r="F542" s="10" t="s">
        <v>367</v>
      </c>
      <c r="G542" s="10"/>
    </row>
    <row r="543" ht="17.4" spans="1:7">
      <c r="A543" s="13"/>
      <c r="B543" s="10"/>
      <c r="C543" s="10"/>
      <c r="D543" s="10"/>
      <c r="E543" s="10" t="s">
        <v>746</v>
      </c>
      <c r="F543" s="10" t="s">
        <v>72</v>
      </c>
      <c r="G543" s="10"/>
    </row>
    <row r="544" ht="17.4" spans="1:7">
      <c r="A544" s="13"/>
      <c r="B544" s="10"/>
      <c r="C544" s="10">
        <v>2022243612</v>
      </c>
      <c r="D544" s="10" t="s">
        <v>750</v>
      </c>
      <c r="E544" s="10" t="s">
        <v>746</v>
      </c>
      <c r="F544" s="10" t="s">
        <v>72</v>
      </c>
      <c r="G544" s="10">
        <v>2</v>
      </c>
    </row>
    <row r="545" ht="17.4" spans="1:7">
      <c r="A545" s="13"/>
      <c r="B545" s="10" t="s">
        <v>283</v>
      </c>
      <c r="C545" s="10">
        <v>2022244138</v>
      </c>
      <c r="D545" s="10" t="s">
        <v>751</v>
      </c>
      <c r="E545" s="10" t="s">
        <v>752</v>
      </c>
      <c r="F545" s="10" t="s">
        <v>57</v>
      </c>
      <c r="G545" s="10">
        <v>4</v>
      </c>
    </row>
    <row r="546" ht="17.4" spans="1:7">
      <c r="A546" s="13"/>
      <c r="B546" s="10"/>
      <c r="C546" s="10"/>
      <c r="D546" s="10"/>
      <c r="E546" s="10" t="s">
        <v>753</v>
      </c>
      <c r="F546" s="10" t="s">
        <v>57</v>
      </c>
      <c r="G546" s="10"/>
    </row>
    <row r="547" ht="17.4" spans="1:7">
      <c r="A547" s="13"/>
      <c r="B547" s="10"/>
      <c r="C547" s="10">
        <v>2022244129</v>
      </c>
      <c r="D547" s="10" t="s">
        <v>754</v>
      </c>
      <c r="E547" s="10" t="s">
        <v>752</v>
      </c>
      <c r="F547" s="10" t="s">
        <v>57</v>
      </c>
      <c r="G547" s="10">
        <v>2</v>
      </c>
    </row>
    <row r="548" ht="17.4" spans="1:7">
      <c r="A548" s="13"/>
      <c r="B548" s="10" t="s">
        <v>287</v>
      </c>
      <c r="C548" s="10">
        <v>2022254109</v>
      </c>
      <c r="D548" s="10" t="s">
        <v>755</v>
      </c>
      <c r="E548" s="10" t="s">
        <v>646</v>
      </c>
      <c r="F548" s="10" t="s">
        <v>46</v>
      </c>
      <c r="G548" s="10">
        <v>5</v>
      </c>
    </row>
    <row r="549" ht="17.4" spans="1:7">
      <c r="A549" s="13"/>
      <c r="B549" s="10"/>
      <c r="C549" s="10"/>
      <c r="D549" s="10"/>
      <c r="E549" s="10" t="s">
        <v>756</v>
      </c>
      <c r="F549" s="10" t="s">
        <v>69</v>
      </c>
      <c r="G549" s="10"/>
    </row>
    <row r="550" ht="17.4" spans="1:7">
      <c r="A550" s="13"/>
      <c r="B550" s="10"/>
      <c r="C550" s="10">
        <v>2022254115</v>
      </c>
      <c r="D550" s="10" t="s">
        <v>757</v>
      </c>
      <c r="E550" s="10" t="s">
        <v>758</v>
      </c>
      <c r="F550" s="10" t="s">
        <v>57</v>
      </c>
      <c r="G550" s="10">
        <v>2</v>
      </c>
    </row>
    <row r="551" ht="17.4" spans="1:7">
      <c r="A551" s="13"/>
      <c r="B551" s="10" t="s">
        <v>288</v>
      </c>
      <c r="C551" s="10">
        <v>2023243113</v>
      </c>
      <c r="D551" s="10" t="s">
        <v>759</v>
      </c>
      <c r="E551" s="10" t="s">
        <v>760</v>
      </c>
      <c r="F551" s="10" t="s">
        <v>46</v>
      </c>
      <c r="G551" s="10">
        <v>2</v>
      </c>
    </row>
    <row r="552" ht="17.4" spans="1:7">
      <c r="A552" s="13"/>
      <c r="B552" s="10"/>
      <c r="C552" s="10">
        <v>2023243115</v>
      </c>
      <c r="D552" s="10" t="s">
        <v>761</v>
      </c>
      <c r="E552" s="10" t="s">
        <v>760</v>
      </c>
      <c r="F552" s="10" t="s">
        <v>46</v>
      </c>
      <c r="G552" s="10">
        <v>2</v>
      </c>
    </row>
    <row r="553" ht="17.4" spans="1:7">
      <c r="A553" s="13"/>
      <c r="B553" s="10"/>
      <c r="C553" s="10">
        <v>2023243116</v>
      </c>
      <c r="D553" s="10" t="s">
        <v>762</v>
      </c>
      <c r="E553" s="10" t="s">
        <v>760</v>
      </c>
      <c r="F553" s="10" t="s">
        <v>46</v>
      </c>
      <c r="G553" s="10">
        <v>2</v>
      </c>
    </row>
    <row r="554" ht="17.4" spans="1:7">
      <c r="A554" s="13"/>
      <c r="B554" s="10"/>
      <c r="C554" s="10">
        <v>2023243121</v>
      </c>
      <c r="D554" s="10" t="s">
        <v>763</v>
      </c>
      <c r="E554" s="10" t="s">
        <v>760</v>
      </c>
      <c r="F554" s="10" t="s">
        <v>46</v>
      </c>
      <c r="G554" s="10">
        <v>2</v>
      </c>
    </row>
    <row r="555" ht="17.4" spans="1:7">
      <c r="A555" s="13"/>
      <c r="B555" s="10" t="s">
        <v>289</v>
      </c>
      <c r="C555" s="10">
        <v>2023243201</v>
      </c>
      <c r="D555" s="10" t="s">
        <v>764</v>
      </c>
      <c r="E555" s="10" t="s">
        <v>765</v>
      </c>
      <c r="F555" s="10" t="s">
        <v>57</v>
      </c>
      <c r="G555" s="10">
        <v>2</v>
      </c>
    </row>
    <row r="556" ht="17.4" spans="1:7">
      <c r="A556" s="13"/>
      <c r="B556" s="10"/>
      <c r="C556" s="10">
        <v>2023243202</v>
      </c>
      <c r="D556" s="10" t="s">
        <v>766</v>
      </c>
      <c r="E556" s="10" t="s">
        <v>765</v>
      </c>
      <c r="F556" s="10" t="s">
        <v>57</v>
      </c>
      <c r="G556" s="10">
        <v>2</v>
      </c>
    </row>
    <row r="557" ht="17.4" spans="1:7">
      <c r="A557" s="13"/>
      <c r="B557" s="10"/>
      <c r="C557" s="10">
        <v>2023243210</v>
      </c>
      <c r="D557" s="10" t="s">
        <v>767</v>
      </c>
      <c r="E557" s="10" t="s">
        <v>765</v>
      </c>
      <c r="F557" s="10" t="s">
        <v>57</v>
      </c>
      <c r="G557" s="10">
        <v>2</v>
      </c>
    </row>
    <row r="558" ht="17.4" spans="1:7">
      <c r="A558" s="13"/>
      <c r="B558" s="10"/>
      <c r="C558" s="10">
        <v>2023243203</v>
      </c>
      <c r="D558" s="10" t="s">
        <v>768</v>
      </c>
      <c r="E558" s="10" t="s">
        <v>333</v>
      </c>
      <c r="F558" s="10" t="s">
        <v>46</v>
      </c>
      <c r="G558" s="10">
        <v>2</v>
      </c>
    </row>
    <row r="559" ht="17.4" spans="1:7">
      <c r="A559" s="13"/>
      <c r="B559" s="10"/>
      <c r="C559" s="10">
        <v>2023243206</v>
      </c>
      <c r="D559" s="10" t="s">
        <v>769</v>
      </c>
      <c r="E559" s="10" t="s">
        <v>333</v>
      </c>
      <c r="F559" s="10" t="s">
        <v>46</v>
      </c>
      <c r="G559" s="10">
        <v>2</v>
      </c>
    </row>
    <row r="560" ht="17.4" spans="1:7">
      <c r="A560" s="13"/>
      <c r="B560" s="10"/>
      <c r="C560" s="10">
        <v>2023243204</v>
      </c>
      <c r="D560" s="10" t="s">
        <v>770</v>
      </c>
      <c r="E560" s="10" t="s">
        <v>333</v>
      </c>
      <c r="F560" s="10" t="s">
        <v>46</v>
      </c>
      <c r="G560" s="10">
        <v>2</v>
      </c>
    </row>
    <row r="561" ht="17.4" spans="1:7">
      <c r="A561" s="13"/>
      <c r="B561" s="10"/>
      <c r="C561" s="10">
        <v>2023243212</v>
      </c>
      <c r="D561" s="10" t="s">
        <v>771</v>
      </c>
      <c r="E561" s="10" t="s">
        <v>333</v>
      </c>
      <c r="F561" s="10" t="s">
        <v>46</v>
      </c>
      <c r="G561" s="10">
        <v>4</v>
      </c>
    </row>
    <row r="562" ht="17.4" spans="1:7">
      <c r="A562" s="13"/>
      <c r="B562" s="10"/>
      <c r="C562" s="10"/>
      <c r="D562" s="10"/>
      <c r="E562" s="10" t="s">
        <v>772</v>
      </c>
      <c r="F562" s="10" t="s">
        <v>46</v>
      </c>
      <c r="G562" s="10"/>
    </row>
    <row r="563" ht="17.4" spans="1:7">
      <c r="A563" s="13"/>
      <c r="B563" s="10"/>
      <c r="C563" s="10">
        <v>2023243207</v>
      </c>
      <c r="D563" s="10" t="s">
        <v>773</v>
      </c>
      <c r="E563" s="10" t="s">
        <v>772</v>
      </c>
      <c r="F563" s="10" t="s">
        <v>46</v>
      </c>
      <c r="G563" s="10">
        <v>2</v>
      </c>
    </row>
    <row r="564" ht="17.4" spans="1:7">
      <c r="A564" s="13"/>
      <c r="B564" s="10"/>
      <c r="C564" s="10">
        <v>2023243214</v>
      </c>
      <c r="D564" s="10" t="s">
        <v>774</v>
      </c>
      <c r="E564" s="10" t="s">
        <v>772</v>
      </c>
      <c r="F564" s="10" t="s">
        <v>46</v>
      </c>
      <c r="G564" s="10">
        <v>2</v>
      </c>
    </row>
    <row r="565" ht="17.4" spans="1:7">
      <c r="A565" s="13"/>
      <c r="B565" s="10" t="s">
        <v>290</v>
      </c>
      <c r="C565" s="10">
        <v>2023243320</v>
      </c>
      <c r="D565" s="10" t="s">
        <v>775</v>
      </c>
      <c r="E565" s="10" t="s">
        <v>333</v>
      </c>
      <c r="F565" s="10" t="s">
        <v>75</v>
      </c>
      <c r="G565" s="10">
        <v>2</v>
      </c>
    </row>
    <row r="566" ht="17.4" spans="1:7">
      <c r="A566" s="13"/>
      <c r="B566" s="10"/>
      <c r="C566" s="10">
        <v>2023243325</v>
      </c>
      <c r="D566" s="10" t="s">
        <v>776</v>
      </c>
      <c r="E566" s="10" t="s">
        <v>333</v>
      </c>
      <c r="F566" s="10" t="s">
        <v>75</v>
      </c>
      <c r="G566" s="10">
        <v>2</v>
      </c>
    </row>
    <row r="567" ht="17.4" spans="1:7">
      <c r="A567" s="13"/>
      <c r="B567" s="10"/>
      <c r="C567" s="10">
        <v>2023243326</v>
      </c>
      <c r="D567" s="10" t="s">
        <v>777</v>
      </c>
      <c r="E567" s="10" t="s">
        <v>333</v>
      </c>
      <c r="F567" s="10" t="s">
        <v>75</v>
      </c>
      <c r="G567" s="10">
        <v>4</v>
      </c>
    </row>
    <row r="568" ht="17.4" spans="1:7">
      <c r="A568" s="13"/>
      <c r="B568" s="10"/>
      <c r="C568" s="10"/>
      <c r="D568" s="10"/>
      <c r="E568" s="10" t="s">
        <v>778</v>
      </c>
      <c r="F568" s="10" t="s">
        <v>36</v>
      </c>
      <c r="G568" s="10"/>
    </row>
    <row r="569" ht="17.4" spans="1:7">
      <c r="A569" s="13"/>
      <c r="B569" s="10"/>
      <c r="C569" s="10">
        <v>2023243312</v>
      </c>
      <c r="D569" s="10" t="s">
        <v>779</v>
      </c>
      <c r="E569" s="10" t="s">
        <v>333</v>
      </c>
      <c r="F569" s="10" t="s">
        <v>75</v>
      </c>
      <c r="G569" s="10">
        <v>4</v>
      </c>
    </row>
    <row r="570" ht="17.4" spans="1:7">
      <c r="A570" s="13"/>
      <c r="B570" s="10"/>
      <c r="C570" s="10"/>
      <c r="D570" s="10"/>
      <c r="E570" s="10" t="s">
        <v>778</v>
      </c>
      <c r="F570" s="10" t="s">
        <v>36</v>
      </c>
      <c r="G570" s="10"/>
    </row>
    <row r="571" ht="17.4" spans="1:7">
      <c r="A571" s="13"/>
      <c r="B571" s="10"/>
      <c r="C571" s="10">
        <v>2023243314</v>
      </c>
      <c r="D571" s="10" t="s">
        <v>780</v>
      </c>
      <c r="E571" s="10" t="s">
        <v>778</v>
      </c>
      <c r="F571" s="10" t="s">
        <v>36</v>
      </c>
      <c r="G571" s="10">
        <v>2</v>
      </c>
    </row>
    <row r="572" ht="17.4" spans="1:7">
      <c r="A572" s="13"/>
      <c r="B572" s="10" t="s">
        <v>291</v>
      </c>
      <c r="C572" s="10">
        <v>2023243422</v>
      </c>
      <c r="D572" s="10" t="s">
        <v>781</v>
      </c>
      <c r="E572" s="10" t="s">
        <v>363</v>
      </c>
      <c r="F572" s="10" t="s">
        <v>57</v>
      </c>
      <c r="G572" s="10">
        <v>2</v>
      </c>
    </row>
    <row r="573" ht="17.4" spans="1:7">
      <c r="A573" s="13"/>
      <c r="B573" s="10"/>
      <c r="C573" s="10">
        <v>2023243416</v>
      </c>
      <c r="D573" s="10" t="s">
        <v>782</v>
      </c>
      <c r="E573" s="10" t="s">
        <v>363</v>
      </c>
      <c r="F573" s="10" t="s">
        <v>57</v>
      </c>
      <c r="G573" s="10">
        <v>2</v>
      </c>
    </row>
    <row r="574" ht="17.4" spans="1:7">
      <c r="A574" s="13"/>
      <c r="B574" s="10"/>
      <c r="C574" s="10">
        <v>2023243429</v>
      </c>
      <c r="D574" s="10" t="s">
        <v>783</v>
      </c>
      <c r="E574" s="10" t="s">
        <v>333</v>
      </c>
      <c r="F574" s="10" t="s">
        <v>75</v>
      </c>
      <c r="G574" s="10">
        <v>2</v>
      </c>
    </row>
    <row r="575" ht="17.4" spans="1:7">
      <c r="A575" s="13"/>
      <c r="B575" s="10" t="s">
        <v>292</v>
      </c>
      <c r="C575" s="10">
        <v>2023243501</v>
      </c>
      <c r="D575" s="10" t="s">
        <v>784</v>
      </c>
      <c r="E575" s="10" t="s">
        <v>785</v>
      </c>
      <c r="F575" s="10" t="s">
        <v>57</v>
      </c>
      <c r="G575" s="10">
        <v>4</v>
      </c>
    </row>
    <row r="576" ht="17.4" spans="1:7">
      <c r="A576" s="13"/>
      <c r="B576" s="10"/>
      <c r="C576" s="10"/>
      <c r="D576" s="10"/>
      <c r="E576" s="10" t="s">
        <v>748</v>
      </c>
      <c r="F576" s="10" t="s">
        <v>50</v>
      </c>
      <c r="G576" s="10"/>
    </row>
    <row r="577" ht="17.5" customHeight="1" spans="1:7">
      <c r="A577" s="13"/>
      <c r="B577" s="10"/>
      <c r="C577" s="10">
        <v>2023243528</v>
      </c>
      <c r="D577" s="10" t="s">
        <v>786</v>
      </c>
      <c r="E577" s="10" t="s">
        <v>333</v>
      </c>
      <c r="F577" s="10" t="s">
        <v>75</v>
      </c>
      <c r="G577" s="10">
        <v>2</v>
      </c>
    </row>
    <row r="578" ht="17.5" customHeight="1" spans="1:7">
      <c r="A578" s="13"/>
      <c r="B578" s="10" t="s">
        <v>293</v>
      </c>
      <c r="C578" s="10">
        <v>2023243619</v>
      </c>
      <c r="D578" s="10" t="s">
        <v>787</v>
      </c>
      <c r="E578" s="10" t="s">
        <v>788</v>
      </c>
      <c r="F578" s="10" t="s">
        <v>789</v>
      </c>
      <c r="G578" s="10">
        <v>4</v>
      </c>
    </row>
    <row r="579" ht="17.5" customHeight="1" spans="1:7">
      <c r="A579" s="13"/>
      <c r="B579" s="10"/>
      <c r="C579" s="10"/>
      <c r="D579" s="10"/>
      <c r="E579" s="10" t="s">
        <v>790</v>
      </c>
      <c r="F579" s="10" t="s">
        <v>789</v>
      </c>
      <c r="G579" s="10"/>
    </row>
    <row r="580" ht="17.5" customHeight="1" spans="1:7">
      <c r="A580" s="13"/>
      <c r="B580" s="10"/>
      <c r="C580" s="10">
        <v>2023243625</v>
      </c>
      <c r="D580" s="10" t="s">
        <v>791</v>
      </c>
      <c r="E580" s="10" t="s">
        <v>765</v>
      </c>
      <c r="F580" s="10" t="s">
        <v>789</v>
      </c>
      <c r="G580" s="10">
        <v>4</v>
      </c>
    </row>
    <row r="581" ht="17.5" customHeight="1" spans="1:7">
      <c r="A581" s="13"/>
      <c r="B581" s="10"/>
      <c r="C581" s="10"/>
      <c r="D581" s="10"/>
      <c r="E581" s="10" t="s">
        <v>363</v>
      </c>
      <c r="F581" s="10" t="s">
        <v>789</v>
      </c>
      <c r="G581" s="10"/>
    </row>
    <row r="582" ht="17.5" customHeight="1" spans="1:7">
      <c r="A582" s="13"/>
      <c r="B582" s="10"/>
      <c r="C582" s="10">
        <v>2023253628</v>
      </c>
      <c r="D582" s="10" t="s">
        <v>792</v>
      </c>
      <c r="E582" s="10" t="s">
        <v>765</v>
      </c>
      <c r="F582" s="10" t="s">
        <v>789</v>
      </c>
      <c r="G582" s="10">
        <v>4</v>
      </c>
    </row>
    <row r="583" ht="17.5" customHeight="1" spans="1:7">
      <c r="A583" s="13"/>
      <c r="B583" s="10"/>
      <c r="C583" s="10"/>
      <c r="D583" s="10"/>
      <c r="E583" s="10" t="s">
        <v>363</v>
      </c>
      <c r="F583" s="10" t="s">
        <v>789</v>
      </c>
      <c r="G583" s="10"/>
    </row>
    <row r="584" ht="17.4" spans="1:7">
      <c r="A584" s="13"/>
      <c r="B584" s="10"/>
      <c r="C584" s="10">
        <v>2023243623</v>
      </c>
      <c r="D584" s="10" t="s">
        <v>793</v>
      </c>
      <c r="E584" s="10" t="s">
        <v>333</v>
      </c>
      <c r="F584" s="10" t="s">
        <v>36</v>
      </c>
      <c r="G584" s="10">
        <v>2</v>
      </c>
    </row>
    <row r="585" ht="17.4" spans="1:7">
      <c r="A585" s="13"/>
      <c r="B585" s="10" t="s">
        <v>294</v>
      </c>
      <c r="C585" s="10">
        <v>2023243721</v>
      </c>
      <c r="D585" s="10" t="s">
        <v>794</v>
      </c>
      <c r="E585" s="10" t="s">
        <v>55</v>
      </c>
      <c r="F585" s="10" t="s">
        <v>72</v>
      </c>
      <c r="G585" s="10">
        <v>2</v>
      </c>
    </row>
    <row r="586" ht="17.4" spans="1:7">
      <c r="A586" s="13"/>
      <c r="B586" s="10" t="s">
        <v>296</v>
      </c>
      <c r="C586" s="10">
        <v>2023244140</v>
      </c>
      <c r="D586" s="10" t="s">
        <v>795</v>
      </c>
      <c r="E586" s="10" t="s">
        <v>796</v>
      </c>
      <c r="F586" s="10" t="s">
        <v>75</v>
      </c>
      <c r="G586" s="10">
        <v>2</v>
      </c>
    </row>
    <row r="587" ht="17.4" spans="1:7">
      <c r="A587" s="13"/>
      <c r="B587" s="10"/>
      <c r="C587" s="10">
        <v>2023244141</v>
      </c>
      <c r="D587" s="10" t="s">
        <v>797</v>
      </c>
      <c r="E587" s="10" t="s">
        <v>796</v>
      </c>
      <c r="F587" s="10" t="s">
        <v>75</v>
      </c>
      <c r="G587" s="10">
        <v>2</v>
      </c>
    </row>
    <row r="588" ht="17.4" spans="1:7">
      <c r="A588" s="13"/>
      <c r="B588" s="10"/>
      <c r="C588" s="10">
        <v>2023244139</v>
      </c>
      <c r="D588" s="10" t="s">
        <v>798</v>
      </c>
      <c r="E588" s="10" t="s">
        <v>796</v>
      </c>
      <c r="F588" s="10" t="s">
        <v>75</v>
      </c>
      <c r="G588" s="10">
        <v>2</v>
      </c>
    </row>
    <row r="589" ht="17.4" spans="1:7">
      <c r="A589" s="13"/>
      <c r="B589" s="10" t="s">
        <v>297</v>
      </c>
      <c r="C589" s="10">
        <v>2023253101</v>
      </c>
      <c r="D589" s="10" t="s">
        <v>799</v>
      </c>
      <c r="E589" s="10" t="s">
        <v>727</v>
      </c>
      <c r="F589" s="10" t="s">
        <v>57</v>
      </c>
      <c r="G589" s="10">
        <v>4</v>
      </c>
    </row>
    <row r="590" ht="17.4" spans="1:7">
      <c r="A590" s="13"/>
      <c r="B590" s="10"/>
      <c r="C590" s="10"/>
      <c r="D590" s="10"/>
      <c r="E590" s="10" t="s">
        <v>524</v>
      </c>
      <c r="F590" s="10" t="s">
        <v>57</v>
      </c>
      <c r="G590" s="10"/>
    </row>
    <row r="591" ht="17.4" spans="1:7">
      <c r="A591" s="13"/>
      <c r="B591" s="10" t="s">
        <v>298</v>
      </c>
      <c r="C591" s="10">
        <v>2023253203</v>
      </c>
      <c r="D591" s="10" t="s">
        <v>800</v>
      </c>
      <c r="E591" s="10" t="s">
        <v>333</v>
      </c>
      <c r="F591" s="10" t="s">
        <v>57</v>
      </c>
      <c r="G591" s="10">
        <v>2</v>
      </c>
    </row>
    <row r="592" ht="17.4" spans="1:7">
      <c r="A592" s="13"/>
      <c r="B592" s="10"/>
      <c r="C592" s="10">
        <v>2023253227</v>
      </c>
      <c r="D592" s="10" t="s">
        <v>801</v>
      </c>
      <c r="E592" s="10" t="s">
        <v>333</v>
      </c>
      <c r="F592" s="10" t="s">
        <v>57</v>
      </c>
      <c r="G592" s="10">
        <v>2</v>
      </c>
    </row>
    <row r="593" ht="17.4" spans="1:7">
      <c r="A593" s="13"/>
      <c r="B593" s="10"/>
      <c r="C593" s="10">
        <v>2023253228</v>
      </c>
      <c r="D593" s="10" t="s">
        <v>802</v>
      </c>
      <c r="E593" s="10" t="s">
        <v>363</v>
      </c>
      <c r="F593" s="10" t="s">
        <v>57</v>
      </c>
      <c r="G593" s="10">
        <v>2</v>
      </c>
    </row>
    <row r="594" ht="17.4" spans="1:7">
      <c r="A594" s="13"/>
      <c r="B594" s="10" t="s">
        <v>299</v>
      </c>
      <c r="C594" s="10">
        <v>2023253323</v>
      </c>
      <c r="D594" s="10" t="s">
        <v>803</v>
      </c>
      <c r="E594" s="10" t="s">
        <v>333</v>
      </c>
      <c r="F594" s="10" t="s">
        <v>57</v>
      </c>
      <c r="G594" s="10">
        <v>2</v>
      </c>
    </row>
    <row r="595" ht="17.4" spans="1:7">
      <c r="A595" s="13" t="s">
        <v>7</v>
      </c>
      <c r="B595" s="13" t="s">
        <v>305</v>
      </c>
      <c r="C595" s="13">
        <v>2021263219</v>
      </c>
      <c r="D595" s="13" t="s">
        <v>804</v>
      </c>
      <c r="E595" s="13" t="s">
        <v>805</v>
      </c>
      <c r="F595" s="43" t="s">
        <v>50</v>
      </c>
      <c r="G595" s="13">
        <v>11</v>
      </c>
    </row>
    <row r="596" ht="17.4" spans="1:7">
      <c r="A596" s="13"/>
      <c r="B596" s="13"/>
      <c r="C596" s="13">
        <v>2021263211</v>
      </c>
      <c r="D596" s="13" t="s">
        <v>806</v>
      </c>
      <c r="E596" s="13" t="s">
        <v>805</v>
      </c>
      <c r="F596" s="43" t="s">
        <v>807</v>
      </c>
      <c r="G596" s="13"/>
    </row>
    <row r="597" ht="17.4" spans="1:7">
      <c r="A597" s="13"/>
      <c r="B597" s="13" t="s">
        <v>306</v>
      </c>
      <c r="C597" s="13">
        <v>2021263134</v>
      </c>
      <c r="D597" s="13" t="s">
        <v>808</v>
      </c>
      <c r="E597" s="13" t="s">
        <v>809</v>
      </c>
      <c r="F597" s="43" t="s">
        <v>807</v>
      </c>
      <c r="G597" s="13">
        <v>20</v>
      </c>
    </row>
    <row r="598" ht="17.4" spans="1:7">
      <c r="A598" s="13"/>
      <c r="B598" s="13"/>
      <c r="C598" s="13">
        <v>2021263133</v>
      </c>
      <c r="D598" s="13" t="s">
        <v>810</v>
      </c>
      <c r="E598" s="13" t="s">
        <v>809</v>
      </c>
      <c r="F598" s="43" t="s">
        <v>811</v>
      </c>
      <c r="G598" s="13"/>
    </row>
    <row r="599" ht="17.4" spans="1:7">
      <c r="A599" s="13"/>
      <c r="B599" s="13"/>
      <c r="C599" s="13">
        <v>2021263135</v>
      </c>
      <c r="D599" s="13" t="s">
        <v>812</v>
      </c>
      <c r="E599" s="13" t="s">
        <v>809</v>
      </c>
      <c r="F599" s="43" t="s">
        <v>421</v>
      </c>
      <c r="G599" s="13"/>
    </row>
    <row r="600" ht="17.4" spans="1:7">
      <c r="A600" s="13"/>
      <c r="B600" s="13" t="s">
        <v>307</v>
      </c>
      <c r="C600" s="13">
        <v>2021263430</v>
      </c>
      <c r="D600" s="10" t="s">
        <v>813</v>
      </c>
      <c r="E600" s="13" t="s">
        <v>809</v>
      </c>
      <c r="F600" s="43" t="s">
        <v>814</v>
      </c>
      <c r="G600" s="13">
        <v>8</v>
      </c>
    </row>
    <row r="601" ht="17.4" spans="1:7">
      <c r="A601" s="13"/>
      <c r="B601" s="10" t="s">
        <v>308</v>
      </c>
      <c r="C601" s="10">
        <v>2022263121</v>
      </c>
      <c r="D601" s="10" t="s">
        <v>815</v>
      </c>
      <c r="E601" s="10" t="s">
        <v>48</v>
      </c>
      <c r="F601" s="15" t="s">
        <v>69</v>
      </c>
      <c r="G601" s="10">
        <v>14</v>
      </c>
    </row>
    <row r="602" ht="17.4" spans="1:7">
      <c r="A602" s="13"/>
      <c r="B602" s="10"/>
      <c r="C602" s="10">
        <v>2022263317</v>
      </c>
      <c r="D602" s="10" t="s">
        <v>816</v>
      </c>
      <c r="E602" s="10" t="s">
        <v>48</v>
      </c>
      <c r="F602" s="15" t="s">
        <v>69</v>
      </c>
      <c r="G602" s="10"/>
    </row>
    <row r="603" ht="17.4" spans="1:7">
      <c r="A603" s="13"/>
      <c r="B603" s="10"/>
      <c r="C603" s="10">
        <v>2022263101</v>
      </c>
      <c r="D603" s="10" t="s">
        <v>817</v>
      </c>
      <c r="E603" s="10" t="s">
        <v>736</v>
      </c>
      <c r="F603" s="10" t="s">
        <v>811</v>
      </c>
      <c r="G603" s="10"/>
    </row>
    <row r="604" ht="17.4" spans="1:7">
      <c r="A604" s="13"/>
      <c r="B604" s="10" t="s">
        <v>309</v>
      </c>
      <c r="C604" s="10">
        <v>2022263315</v>
      </c>
      <c r="D604" s="10" t="s">
        <v>818</v>
      </c>
      <c r="E604" s="10" t="s">
        <v>724</v>
      </c>
      <c r="F604" s="10" t="s">
        <v>57</v>
      </c>
      <c r="G604" s="10">
        <v>24</v>
      </c>
    </row>
    <row r="605" ht="17.4" spans="1:7">
      <c r="A605" s="13"/>
      <c r="B605" s="10"/>
      <c r="C605" s="10">
        <v>2022263318</v>
      </c>
      <c r="D605" s="10" t="s">
        <v>819</v>
      </c>
      <c r="E605" s="10" t="s">
        <v>820</v>
      </c>
      <c r="F605" s="10" t="s">
        <v>821</v>
      </c>
      <c r="G605" s="10"/>
    </row>
    <row r="606" ht="17.4" spans="1:7">
      <c r="A606" s="13"/>
      <c r="B606" s="10"/>
      <c r="C606" s="10">
        <v>2022263427</v>
      </c>
      <c r="D606" s="10" t="s">
        <v>822</v>
      </c>
      <c r="E606" s="10" t="s">
        <v>48</v>
      </c>
      <c r="F606" s="10" t="s">
        <v>346</v>
      </c>
      <c r="G606" s="10"/>
    </row>
    <row r="607" ht="17.4" spans="1:7">
      <c r="A607" s="13"/>
      <c r="B607" s="10"/>
      <c r="C607" s="10">
        <v>2022263307</v>
      </c>
      <c r="D607" s="10" t="s">
        <v>823</v>
      </c>
      <c r="E607" s="10" t="s">
        <v>48</v>
      </c>
      <c r="F607" s="10" t="s">
        <v>346</v>
      </c>
      <c r="G607" s="10"/>
    </row>
    <row r="608" ht="17.4" spans="1:7">
      <c r="A608" s="13"/>
      <c r="B608" s="10"/>
      <c r="C608" s="10">
        <v>2022263414</v>
      </c>
      <c r="D608" s="10" t="s">
        <v>824</v>
      </c>
      <c r="E608" s="10" t="s">
        <v>820</v>
      </c>
      <c r="F608" s="10" t="s">
        <v>814</v>
      </c>
      <c r="G608" s="10"/>
    </row>
    <row r="609" ht="17.4" spans="1:7">
      <c r="A609" s="13"/>
      <c r="B609" s="10" t="s">
        <v>310</v>
      </c>
      <c r="C609" s="10">
        <v>2022263204</v>
      </c>
      <c r="D609" s="10" t="s">
        <v>825</v>
      </c>
      <c r="E609" s="10" t="s">
        <v>826</v>
      </c>
      <c r="F609" s="10" t="s">
        <v>807</v>
      </c>
      <c r="G609" s="10">
        <v>20</v>
      </c>
    </row>
    <row r="610" ht="17.4" spans="1:7">
      <c r="A610" s="13"/>
      <c r="B610" s="10"/>
      <c r="C610" s="10"/>
      <c r="D610" s="10"/>
      <c r="E610" s="10" t="s">
        <v>393</v>
      </c>
      <c r="F610" s="10" t="s">
        <v>75</v>
      </c>
      <c r="G610" s="10"/>
    </row>
    <row r="611" ht="17.4" spans="1:7">
      <c r="A611" s="13"/>
      <c r="B611" s="10"/>
      <c r="C611" s="10"/>
      <c r="D611" s="10"/>
      <c r="E611" s="10" t="s">
        <v>724</v>
      </c>
      <c r="F611" s="10" t="s">
        <v>75</v>
      </c>
      <c r="G611" s="10"/>
    </row>
    <row r="612" ht="17.4" spans="1:7">
      <c r="A612" s="13"/>
      <c r="B612" s="10"/>
      <c r="C612" s="10">
        <v>2022263117</v>
      </c>
      <c r="D612" s="10" t="s">
        <v>827</v>
      </c>
      <c r="E612" s="10" t="s">
        <v>826</v>
      </c>
      <c r="F612" s="10" t="s">
        <v>811</v>
      </c>
      <c r="G612" s="10"/>
    </row>
    <row r="613" ht="17.4" spans="1:7">
      <c r="A613" s="13"/>
      <c r="B613" s="10" t="s">
        <v>311</v>
      </c>
      <c r="C613" s="10">
        <v>2022263220</v>
      </c>
      <c r="D613" s="10" t="s">
        <v>828</v>
      </c>
      <c r="E613" s="10" t="s">
        <v>48</v>
      </c>
      <c r="F613" s="10" t="s">
        <v>57</v>
      </c>
      <c r="G613" s="10">
        <v>18</v>
      </c>
    </row>
    <row r="614" ht="17.4" spans="1:7">
      <c r="A614" s="13"/>
      <c r="B614" s="10"/>
      <c r="C614" s="10"/>
      <c r="D614" s="10"/>
      <c r="E614" s="10" t="s">
        <v>826</v>
      </c>
      <c r="F614" s="10" t="s">
        <v>821</v>
      </c>
      <c r="G614" s="10"/>
    </row>
    <row r="615" ht="17.4" spans="1:7">
      <c r="A615" s="13"/>
      <c r="B615" s="10"/>
      <c r="C615" s="10"/>
      <c r="D615" s="10"/>
      <c r="E615" s="10" t="s">
        <v>393</v>
      </c>
      <c r="F615" s="10" t="s">
        <v>36</v>
      </c>
      <c r="G615" s="10"/>
    </row>
    <row r="616" ht="17.4" spans="1:7">
      <c r="A616" s="13"/>
      <c r="B616" s="10"/>
      <c r="C616" s="10">
        <v>2022263521</v>
      </c>
      <c r="D616" s="10" t="s">
        <v>829</v>
      </c>
      <c r="E616" s="10" t="s">
        <v>393</v>
      </c>
      <c r="F616" s="10" t="s">
        <v>36</v>
      </c>
      <c r="G616" s="10"/>
    </row>
    <row r="617" ht="17.4" spans="1:7">
      <c r="A617" s="13"/>
      <c r="B617" s="10"/>
      <c r="C617" s="10">
        <v>2022263111</v>
      </c>
      <c r="D617" s="10" t="s">
        <v>830</v>
      </c>
      <c r="E617" s="10" t="s">
        <v>393</v>
      </c>
      <c r="F617" s="10" t="s">
        <v>36</v>
      </c>
      <c r="G617" s="10"/>
    </row>
    <row r="618" ht="17.4" spans="1:7">
      <c r="A618" s="13"/>
      <c r="B618" s="10"/>
      <c r="C618" s="10">
        <v>2022263522</v>
      </c>
      <c r="D618" s="10" t="s">
        <v>831</v>
      </c>
      <c r="E618" s="10" t="s">
        <v>393</v>
      </c>
      <c r="F618" s="10" t="s">
        <v>36</v>
      </c>
      <c r="G618" s="10"/>
    </row>
    <row r="619" ht="17.4" spans="1:7">
      <c r="A619" s="13"/>
      <c r="B619" s="10" t="s">
        <v>312</v>
      </c>
      <c r="C619" s="10">
        <v>2022263314</v>
      </c>
      <c r="D619" s="10" t="s">
        <v>832</v>
      </c>
      <c r="E619" s="10" t="s">
        <v>48</v>
      </c>
      <c r="F619" s="10" t="s">
        <v>367</v>
      </c>
      <c r="G619" s="10">
        <v>46</v>
      </c>
    </row>
    <row r="620" ht="17.4" spans="1:7">
      <c r="A620" s="13"/>
      <c r="B620" s="10"/>
      <c r="C620" s="10"/>
      <c r="D620" s="10"/>
      <c r="E620" s="10" t="s">
        <v>826</v>
      </c>
      <c r="F620" s="10" t="s">
        <v>833</v>
      </c>
      <c r="G620" s="10"/>
    </row>
    <row r="621" ht="17.4" spans="1:7">
      <c r="A621" s="13"/>
      <c r="B621" s="10"/>
      <c r="C621" s="10"/>
      <c r="D621" s="10"/>
      <c r="E621" s="10" t="s">
        <v>393</v>
      </c>
      <c r="F621" s="10" t="s">
        <v>75</v>
      </c>
      <c r="G621" s="10"/>
    </row>
    <row r="622" ht="17.4" spans="1:7">
      <c r="A622" s="13"/>
      <c r="B622" s="10"/>
      <c r="C622" s="10"/>
      <c r="D622" s="10"/>
      <c r="E622" s="10" t="s">
        <v>724</v>
      </c>
      <c r="F622" s="10" t="s">
        <v>75</v>
      </c>
      <c r="G622" s="10"/>
    </row>
    <row r="623" ht="17.4" spans="1:7">
      <c r="A623" s="13"/>
      <c r="B623" s="10"/>
      <c r="C623" s="10"/>
      <c r="D623" s="10"/>
      <c r="E623" s="10" t="s">
        <v>826</v>
      </c>
      <c r="F623" s="10" t="s">
        <v>834</v>
      </c>
      <c r="G623" s="10"/>
    </row>
    <row r="624" ht="17.4" spans="1:7">
      <c r="A624" s="13"/>
      <c r="B624" s="10"/>
      <c r="C624" s="10">
        <v>2022263306</v>
      </c>
      <c r="D624" s="10" t="s">
        <v>835</v>
      </c>
      <c r="E624" s="10" t="s">
        <v>826</v>
      </c>
      <c r="F624" s="10" t="s">
        <v>834</v>
      </c>
      <c r="G624" s="10"/>
    </row>
    <row r="625" ht="17.4" spans="1:7">
      <c r="A625" s="13"/>
      <c r="B625" s="10"/>
      <c r="C625" s="10">
        <v>2022263514</v>
      </c>
      <c r="D625" s="10" t="s">
        <v>669</v>
      </c>
      <c r="E625" s="10" t="s">
        <v>826</v>
      </c>
      <c r="F625" s="10" t="s">
        <v>834</v>
      </c>
      <c r="G625" s="10"/>
    </row>
    <row r="626" ht="17.4" spans="1:7">
      <c r="A626" s="13"/>
      <c r="B626" s="10"/>
      <c r="C626" s="10">
        <v>2022263426</v>
      </c>
      <c r="D626" s="10" t="s">
        <v>836</v>
      </c>
      <c r="E626" s="10" t="s">
        <v>826</v>
      </c>
      <c r="F626" s="10" t="s">
        <v>834</v>
      </c>
      <c r="G626" s="10"/>
    </row>
    <row r="627" ht="17.4" spans="1:7">
      <c r="A627" s="13"/>
      <c r="B627" s="10"/>
      <c r="C627" s="10">
        <v>2022263526</v>
      </c>
      <c r="D627" s="10" t="s">
        <v>837</v>
      </c>
      <c r="E627" s="10" t="s">
        <v>48</v>
      </c>
      <c r="F627" s="10" t="s">
        <v>367</v>
      </c>
      <c r="G627" s="10"/>
    </row>
    <row r="628" ht="17.4" spans="1:7">
      <c r="A628" s="13"/>
      <c r="B628" s="10"/>
      <c r="C628" s="10">
        <v>2022263212</v>
      </c>
      <c r="D628" s="10" t="s">
        <v>838</v>
      </c>
      <c r="E628" s="10" t="s">
        <v>48</v>
      </c>
      <c r="F628" s="10" t="s">
        <v>367</v>
      </c>
      <c r="G628" s="10"/>
    </row>
    <row r="629" ht="17.4" spans="1:7">
      <c r="A629" s="13"/>
      <c r="B629" s="10"/>
      <c r="C629" s="10">
        <v>2022263227</v>
      </c>
      <c r="D629" s="10" t="s">
        <v>839</v>
      </c>
      <c r="E629" s="10" t="s">
        <v>48</v>
      </c>
      <c r="F629" s="10" t="s">
        <v>367</v>
      </c>
      <c r="G629" s="10"/>
    </row>
    <row r="630" ht="17.4" spans="1:7">
      <c r="A630" s="13"/>
      <c r="B630" s="10" t="s">
        <v>313</v>
      </c>
      <c r="C630" s="10">
        <v>2022264121</v>
      </c>
      <c r="D630" s="10" t="s">
        <v>840</v>
      </c>
      <c r="E630" s="10" t="s">
        <v>841</v>
      </c>
      <c r="F630" s="10" t="s">
        <v>807</v>
      </c>
      <c r="G630" s="10">
        <v>8</v>
      </c>
    </row>
    <row r="631" ht="17.4" spans="1:7">
      <c r="A631" s="13"/>
      <c r="B631" s="10" t="s">
        <v>314</v>
      </c>
      <c r="C631" s="10">
        <v>2022264202</v>
      </c>
      <c r="D631" s="10" t="s">
        <v>842</v>
      </c>
      <c r="E631" s="10" t="s">
        <v>843</v>
      </c>
      <c r="F631" s="10" t="s">
        <v>821</v>
      </c>
      <c r="G631" s="10">
        <v>24</v>
      </c>
    </row>
    <row r="632" ht="17.4" spans="1:7">
      <c r="A632" s="13"/>
      <c r="B632" s="10"/>
      <c r="C632" s="10">
        <v>2022264217</v>
      </c>
      <c r="D632" s="10" t="s">
        <v>844</v>
      </c>
      <c r="E632" s="10" t="s">
        <v>843</v>
      </c>
      <c r="F632" s="10" t="s">
        <v>821</v>
      </c>
      <c r="G632" s="10"/>
    </row>
    <row r="633" ht="17.4" spans="1:7">
      <c r="A633" s="13"/>
      <c r="B633" s="10"/>
      <c r="C633" s="10">
        <v>2022264219</v>
      </c>
      <c r="D633" s="10" t="s">
        <v>845</v>
      </c>
      <c r="E633" s="10" t="s">
        <v>843</v>
      </c>
      <c r="F633" s="10" t="s">
        <v>821</v>
      </c>
      <c r="G633" s="10"/>
    </row>
    <row r="634" ht="17.4" spans="1:7">
      <c r="A634" s="13"/>
      <c r="B634" s="10" t="s">
        <v>315</v>
      </c>
      <c r="C634" s="10">
        <v>2023263121</v>
      </c>
      <c r="D634" s="10" t="s">
        <v>846</v>
      </c>
      <c r="E634" s="10" t="s">
        <v>847</v>
      </c>
      <c r="F634" s="15" t="s">
        <v>807</v>
      </c>
      <c r="G634" s="10">
        <v>12</v>
      </c>
    </row>
    <row r="635" ht="17.4" spans="1:7">
      <c r="A635" s="13"/>
      <c r="B635" s="10"/>
      <c r="C635" s="10">
        <v>2023263127</v>
      </c>
      <c r="D635" s="10" t="s">
        <v>848</v>
      </c>
      <c r="E635" s="10" t="s">
        <v>849</v>
      </c>
      <c r="F635" s="15" t="s">
        <v>72</v>
      </c>
      <c r="G635" s="10"/>
    </row>
    <row r="636" ht="17.4" spans="1:7">
      <c r="A636" s="13"/>
      <c r="B636" s="10"/>
      <c r="C636" s="10"/>
      <c r="D636" s="10"/>
      <c r="E636" s="10" t="s">
        <v>55</v>
      </c>
      <c r="F636" s="10" t="s">
        <v>72</v>
      </c>
      <c r="G636" s="10"/>
    </row>
    <row r="637" ht="17.4" spans="1:7">
      <c r="A637" s="13"/>
      <c r="B637" s="10" t="s">
        <v>316</v>
      </c>
      <c r="C637" s="10">
        <v>2023263207</v>
      </c>
      <c r="D637" s="10" t="s">
        <v>850</v>
      </c>
      <c r="E637" s="10" t="s">
        <v>756</v>
      </c>
      <c r="F637" s="10" t="s">
        <v>75</v>
      </c>
      <c r="G637" s="10">
        <v>8</v>
      </c>
    </row>
    <row r="638" ht="17.4" spans="1:7">
      <c r="A638" s="13"/>
      <c r="B638" s="10"/>
      <c r="C638" s="10">
        <v>2023263227</v>
      </c>
      <c r="D638" s="10" t="s">
        <v>851</v>
      </c>
      <c r="E638" s="10" t="s">
        <v>852</v>
      </c>
      <c r="F638" s="10" t="s">
        <v>36</v>
      </c>
      <c r="G638" s="10"/>
    </row>
    <row r="639" ht="17.4" spans="1:7">
      <c r="A639" s="13"/>
      <c r="B639" s="10"/>
      <c r="C639" s="10">
        <v>2023263202</v>
      </c>
      <c r="D639" s="10" t="s">
        <v>853</v>
      </c>
      <c r="E639" s="10" t="s">
        <v>363</v>
      </c>
      <c r="F639" s="10" t="s">
        <v>72</v>
      </c>
      <c r="G639" s="10"/>
    </row>
    <row r="640" ht="17.4" spans="1:7">
      <c r="A640" s="13"/>
      <c r="B640" s="10"/>
      <c r="C640" s="10">
        <v>2023263201</v>
      </c>
      <c r="D640" s="10" t="s">
        <v>854</v>
      </c>
      <c r="E640" s="10" t="s">
        <v>363</v>
      </c>
      <c r="F640" s="10" t="s">
        <v>72</v>
      </c>
      <c r="G640" s="10"/>
    </row>
    <row r="641" ht="17.4" spans="1:7">
      <c r="A641" s="13"/>
      <c r="B641" s="10" t="s">
        <v>317</v>
      </c>
      <c r="C641" s="10">
        <v>2023263302</v>
      </c>
      <c r="D641" s="10" t="s">
        <v>855</v>
      </c>
      <c r="E641" s="10" t="s">
        <v>856</v>
      </c>
      <c r="F641" s="10" t="s">
        <v>57</v>
      </c>
      <c r="G641" s="10">
        <v>4</v>
      </c>
    </row>
    <row r="642" ht="17.4" spans="1:7">
      <c r="A642" s="13"/>
      <c r="B642" s="10"/>
      <c r="C642" s="10">
        <v>2023263320</v>
      </c>
      <c r="D642" s="10" t="s">
        <v>857</v>
      </c>
      <c r="E642" s="10" t="s">
        <v>55</v>
      </c>
      <c r="F642" s="10" t="s">
        <v>72</v>
      </c>
      <c r="G642" s="10"/>
    </row>
    <row r="643" ht="17.4" spans="1:7">
      <c r="A643" s="13"/>
      <c r="B643" s="10" t="s">
        <v>320</v>
      </c>
      <c r="C643" s="10">
        <v>2023263633</v>
      </c>
      <c r="D643" s="10" t="s">
        <v>858</v>
      </c>
      <c r="E643" s="10" t="s">
        <v>847</v>
      </c>
      <c r="F643" s="10" t="s">
        <v>821</v>
      </c>
      <c r="G643" s="10">
        <v>42</v>
      </c>
    </row>
    <row r="644" ht="17.4" spans="1:7">
      <c r="A644" s="13"/>
      <c r="B644" s="10"/>
      <c r="C644" s="10"/>
      <c r="D644" s="10"/>
      <c r="E644" s="10" t="s">
        <v>363</v>
      </c>
      <c r="F644" s="10" t="s">
        <v>72</v>
      </c>
      <c r="G644" s="10"/>
    </row>
    <row r="645" ht="17.4" spans="1:7">
      <c r="A645" s="13"/>
      <c r="B645" s="10"/>
      <c r="C645" s="10">
        <v>2023263634</v>
      </c>
      <c r="D645" s="10" t="s">
        <v>859</v>
      </c>
      <c r="E645" s="10" t="s">
        <v>847</v>
      </c>
      <c r="F645" s="10" t="s">
        <v>821</v>
      </c>
      <c r="G645" s="10"/>
    </row>
    <row r="646" ht="17.4" spans="1:7">
      <c r="A646" s="13"/>
      <c r="B646" s="10"/>
      <c r="C646" s="10"/>
      <c r="D646" s="10"/>
      <c r="E646" s="10" t="s">
        <v>856</v>
      </c>
      <c r="F646" s="10" t="s">
        <v>75</v>
      </c>
      <c r="G646" s="10"/>
    </row>
    <row r="647" ht="17.4" spans="1:7">
      <c r="A647" s="13"/>
      <c r="B647" s="10"/>
      <c r="C647" s="10"/>
      <c r="D647" s="10"/>
      <c r="E647" s="10" t="s">
        <v>55</v>
      </c>
      <c r="F647" s="10" t="s">
        <v>75</v>
      </c>
      <c r="G647" s="10"/>
    </row>
    <row r="648" ht="17.4" spans="1:7">
      <c r="A648" s="13"/>
      <c r="B648" s="10"/>
      <c r="C648" s="10"/>
      <c r="D648" s="10"/>
      <c r="E648" s="10" t="s">
        <v>363</v>
      </c>
      <c r="F648" s="10" t="s">
        <v>72</v>
      </c>
      <c r="G648" s="10"/>
    </row>
    <row r="649" ht="17.4" spans="1:7">
      <c r="A649" s="13"/>
      <c r="B649" s="10"/>
      <c r="C649" s="10">
        <v>2023263606</v>
      </c>
      <c r="D649" s="10" t="s">
        <v>860</v>
      </c>
      <c r="E649" s="10" t="s">
        <v>856</v>
      </c>
      <c r="F649" s="10" t="s">
        <v>75</v>
      </c>
      <c r="G649" s="10"/>
    </row>
    <row r="650" ht="17.4" spans="1:7">
      <c r="A650" s="13"/>
      <c r="B650" s="10"/>
      <c r="C650" s="10"/>
      <c r="D650" s="10"/>
      <c r="E650" s="10" t="s">
        <v>55</v>
      </c>
      <c r="F650" s="10" t="s">
        <v>75</v>
      </c>
      <c r="G650" s="10"/>
    </row>
    <row r="651" ht="17.4" spans="1:7">
      <c r="A651" s="13"/>
      <c r="B651" s="10"/>
      <c r="C651" s="10"/>
      <c r="D651" s="10"/>
      <c r="E651" s="10" t="s">
        <v>340</v>
      </c>
      <c r="F651" s="10" t="s">
        <v>36</v>
      </c>
      <c r="G651" s="10"/>
    </row>
    <row r="652" ht="17.4" spans="1:7">
      <c r="A652" s="13"/>
      <c r="B652" s="10"/>
      <c r="C652" s="10"/>
      <c r="D652" s="10"/>
      <c r="E652" s="10" t="s">
        <v>847</v>
      </c>
      <c r="F652" s="10" t="s">
        <v>861</v>
      </c>
      <c r="G652" s="10"/>
    </row>
    <row r="653" ht="17.4" spans="1:7">
      <c r="A653" s="13"/>
      <c r="B653" s="10"/>
      <c r="C653" s="10"/>
      <c r="D653" s="10"/>
      <c r="E653" s="10" t="s">
        <v>363</v>
      </c>
      <c r="F653" s="10" t="s">
        <v>72</v>
      </c>
      <c r="G653" s="10"/>
    </row>
    <row r="654" ht="17.4" spans="1:7">
      <c r="A654" s="13"/>
      <c r="B654" s="10"/>
      <c r="C654" s="10">
        <v>2023263628</v>
      </c>
      <c r="D654" s="10" t="s">
        <v>862</v>
      </c>
      <c r="E654" s="10" t="s">
        <v>847</v>
      </c>
      <c r="F654" s="10" t="s">
        <v>861</v>
      </c>
      <c r="G654" s="10"/>
    </row>
    <row r="655" ht="17.4" spans="1:7">
      <c r="A655" s="13"/>
      <c r="B655" s="10"/>
      <c r="C655" s="10"/>
      <c r="D655" s="10"/>
      <c r="E655" s="10" t="s">
        <v>363</v>
      </c>
      <c r="F655" s="10" t="s">
        <v>72</v>
      </c>
      <c r="G655" s="10"/>
    </row>
    <row r="656" ht="17.4" spans="1:7">
      <c r="A656" s="10" t="s">
        <v>8</v>
      </c>
      <c r="B656" s="44" t="s">
        <v>322</v>
      </c>
      <c r="C656" s="10">
        <v>2023353132</v>
      </c>
      <c r="D656" s="10" t="s">
        <v>863</v>
      </c>
      <c r="E656" s="10" t="s">
        <v>340</v>
      </c>
      <c r="F656" s="15" t="s">
        <v>864</v>
      </c>
      <c r="G656" s="10">
        <v>2</v>
      </c>
    </row>
    <row r="657" ht="17.4" spans="1:7">
      <c r="A657" s="10"/>
      <c r="B657" s="44" t="s">
        <v>321</v>
      </c>
      <c r="C657" s="10">
        <v>2022353140</v>
      </c>
      <c r="D657" s="10" t="s">
        <v>865</v>
      </c>
      <c r="E657" s="10" t="s">
        <v>866</v>
      </c>
      <c r="F657" s="15" t="s">
        <v>867</v>
      </c>
      <c r="G657" s="10">
        <v>2</v>
      </c>
    </row>
    <row r="658" ht="17.4" spans="1:7">
      <c r="A658" s="10"/>
      <c r="B658" s="44"/>
      <c r="C658" s="10">
        <v>2022353142</v>
      </c>
      <c r="D658" s="10" t="s">
        <v>868</v>
      </c>
      <c r="E658" s="10" t="s">
        <v>866</v>
      </c>
      <c r="F658" s="15" t="s">
        <v>867</v>
      </c>
      <c r="G658" s="10">
        <v>2</v>
      </c>
    </row>
  </sheetData>
  <mergeCells count="501">
    <mergeCell ref="A1:G1"/>
    <mergeCell ref="A3:A93"/>
    <mergeCell ref="A94:A200"/>
    <mergeCell ref="A201:A390"/>
    <mergeCell ref="A391:A430"/>
    <mergeCell ref="A431:A594"/>
    <mergeCell ref="A595:A655"/>
    <mergeCell ref="A656:A658"/>
    <mergeCell ref="B3:B30"/>
    <mergeCell ref="B31:B34"/>
    <mergeCell ref="B35:B42"/>
    <mergeCell ref="B43:B49"/>
    <mergeCell ref="B50:B63"/>
    <mergeCell ref="B64:B65"/>
    <mergeCell ref="B66:B69"/>
    <mergeCell ref="B70:B72"/>
    <mergeCell ref="B73:B76"/>
    <mergeCell ref="B77:B89"/>
    <mergeCell ref="B90:B93"/>
    <mergeCell ref="B94:B108"/>
    <mergeCell ref="B109:B113"/>
    <mergeCell ref="B114:B122"/>
    <mergeCell ref="B124:B125"/>
    <mergeCell ref="B126:B127"/>
    <mergeCell ref="B128:B131"/>
    <mergeCell ref="B132:B150"/>
    <mergeCell ref="B151:B153"/>
    <mergeCell ref="B154:B165"/>
    <mergeCell ref="B166:B167"/>
    <mergeCell ref="B168:B187"/>
    <mergeCell ref="B188:B190"/>
    <mergeCell ref="B191:B198"/>
    <mergeCell ref="B201:B206"/>
    <mergeCell ref="B208:B209"/>
    <mergeCell ref="B210:B242"/>
    <mergeCell ref="B243:B244"/>
    <mergeCell ref="B245:B256"/>
    <mergeCell ref="B257:B258"/>
    <mergeCell ref="B260:B261"/>
    <mergeCell ref="B262:B306"/>
    <mergeCell ref="B308:B324"/>
    <mergeCell ref="B325:B336"/>
    <mergeCell ref="B337:B338"/>
    <mergeCell ref="B339:B362"/>
    <mergeCell ref="B363:B365"/>
    <mergeCell ref="B366:B370"/>
    <mergeCell ref="B371:B375"/>
    <mergeCell ref="B376:B377"/>
    <mergeCell ref="B378:B390"/>
    <mergeCell ref="B391:B416"/>
    <mergeCell ref="B418:B421"/>
    <mergeCell ref="B422:B425"/>
    <mergeCell ref="B426:B430"/>
    <mergeCell ref="B431:B433"/>
    <mergeCell ref="B434:B450"/>
    <mergeCell ref="B451:B454"/>
    <mergeCell ref="B455:B460"/>
    <mergeCell ref="B462:B465"/>
    <mergeCell ref="B466:B474"/>
    <mergeCell ref="B475:B495"/>
    <mergeCell ref="B496:B497"/>
    <mergeCell ref="B498:B515"/>
    <mergeCell ref="B516:B517"/>
    <mergeCell ref="B518:B525"/>
    <mergeCell ref="B526:B529"/>
    <mergeCell ref="B530:B544"/>
    <mergeCell ref="B545:B547"/>
    <mergeCell ref="B548:B550"/>
    <mergeCell ref="B551:B554"/>
    <mergeCell ref="B555:B564"/>
    <mergeCell ref="B565:B571"/>
    <mergeCell ref="B572:B574"/>
    <mergeCell ref="B575:B577"/>
    <mergeCell ref="B578:B584"/>
    <mergeCell ref="B586:B588"/>
    <mergeCell ref="B589:B590"/>
    <mergeCell ref="B591:B593"/>
    <mergeCell ref="B595:B596"/>
    <mergeCell ref="B597:B599"/>
    <mergeCell ref="B601:B603"/>
    <mergeCell ref="B604:B608"/>
    <mergeCell ref="B609:B612"/>
    <mergeCell ref="B613:B618"/>
    <mergeCell ref="B619:B629"/>
    <mergeCell ref="B631:B633"/>
    <mergeCell ref="B634:B636"/>
    <mergeCell ref="B637:B640"/>
    <mergeCell ref="B641:B642"/>
    <mergeCell ref="B643:B655"/>
    <mergeCell ref="B657:B658"/>
    <mergeCell ref="C3:C4"/>
    <mergeCell ref="C5:C8"/>
    <mergeCell ref="C9:C14"/>
    <mergeCell ref="C15:C20"/>
    <mergeCell ref="C21:C22"/>
    <mergeCell ref="C23:C26"/>
    <mergeCell ref="C27:C30"/>
    <mergeCell ref="C31:C33"/>
    <mergeCell ref="C50:C54"/>
    <mergeCell ref="C55:C59"/>
    <mergeCell ref="C64:C65"/>
    <mergeCell ref="C66:C67"/>
    <mergeCell ref="C77:C87"/>
    <mergeCell ref="C88:C89"/>
    <mergeCell ref="C90:C91"/>
    <mergeCell ref="C94:C98"/>
    <mergeCell ref="C99:C103"/>
    <mergeCell ref="C109:C111"/>
    <mergeCell ref="C112:C113"/>
    <mergeCell ref="C114:C117"/>
    <mergeCell ref="C119:C120"/>
    <mergeCell ref="C128:C131"/>
    <mergeCell ref="C132:C144"/>
    <mergeCell ref="C148:C150"/>
    <mergeCell ref="C152:C153"/>
    <mergeCell ref="C154:C164"/>
    <mergeCell ref="C168:C169"/>
    <mergeCell ref="C188:C190"/>
    <mergeCell ref="C191:C192"/>
    <mergeCell ref="C193:C195"/>
    <mergeCell ref="C196:C198"/>
    <mergeCell ref="C201:C202"/>
    <mergeCell ref="C203:C204"/>
    <mergeCell ref="C205:C206"/>
    <mergeCell ref="C210:C213"/>
    <mergeCell ref="C214:C215"/>
    <mergeCell ref="C216:C219"/>
    <mergeCell ref="C220:C223"/>
    <mergeCell ref="C224:C227"/>
    <mergeCell ref="C228:C230"/>
    <mergeCell ref="C231:C233"/>
    <mergeCell ref="C234:C236"/>
    <mergeCell ref="C237:C239"/>
    <mergeCell ref="C240:C242"/>
    <mergeCell ref="C243:C244"/>
    <mergeCell ref="C245:C249"/>
    <mergeCell ref="C250:C253"/>
    <mergeCell ref="C254:C256"/>
    <mergeCell ref="C260:C261"/>
    <mergeCell ref="C262:C271"/>
    <mergeCell ref="C272:C278"/>
    <mergeCell ref="C279:C283"/>
    <mergeCell ref="C284:C289"/>
    <mergeCell ref="C290:C292"/>
    <mergeCell ref="C293:C295"/>
    <mergeCell ref="C296:C298"/>
    <mergeCell ref="C299:C300"/>
    <mergeCell ref="C308:C311"/>
    <mergeCell ref="C312:C314"/>
    <mergeCell ref="C315:C316"/>
    <mergeCell ref="C317:C318"/>
    <mergeCell ref="C319:C320"/>
    <mergeCell ref="C321:C322"/>
    <mergeCell ref="C323:C324"/>
    <mergeCell ref="C325:C328"/>
    <mergeCell ref="C329:C331"/>
    <mergeCell ref="C332:C333"/>
    <mergeCell ref="C337:C338"/>
    <mergeCell ref="C339:C341"/>
    <mergeCell ref="C342:C350"/>
    <mergeCell ref="C359:C362"/>
    <mergeCell ref="C363:C365"/>
    <mergeCell ref="C367:C368"/>
    <mergeCell ref="C369:C370"/>
    <mergeCell ref="C371:C375"/>
    <mergeCell ref="C380:C383"/>
    <mergeCell ref="C385:C387"/>
    <mergeCell ref="C388:C390"/>
    <mergeCell ref="C391:C394"/>
    <mergeCell ref="C397:C399"/>
    <mergeCell ref="C400:C403"/>
    <mergeCell ref="C404:C408"/>
    <mergeCell ref="C409:C412"/>
    <mergeCell ref="C413:C416"/>
    <mergeCell ref="C422:C424"/>
    <mergeCell ref="C426:C430"/>
    <mergeCell ref="C434:C436"/>
    <mergeCell ref="C437:C440"/>
    <mergeCell ref="C441:C442"/>
    <mergeCell ref="C443:C444"/>
    <mergeCell ref="C445:C446"/>
    <mergeCell ref="C447:C448"/>
    <mergeCell ref="C449:C450"/>
    <mergeCell ref="C455:C456"/>
    <mergeCell ref="C457:C460"/>
    <mergeCell ref="C462:C463"/>
    <mergeCell ref="C464:C465"/>
    <mergeCell ref="C468:C469"/>
    <mergeCell ref="C476:C477"/>
    <mergeCell ref="C478:C479"/>
    <mergeCell ref="C480:C481"/>
    <mergeCell ref="C482:C483"/>
    <mergeCell ref="C484:C485"/>
    <mergeCell ref="C486:C487"/>
    <mergeCell ref="C488:C489"/>
    <mergeCell ref="C490:C491"/>
    <mergeCell ref="C492:C493"/>
    <mergeCell ref="C498:C499"/>
    <mergeCell ref="C500:C501"/>
    <mergeCell ref="C502:C503"/>
    <mergeCell ref="C508:C509"/>
    <mergeCell ref="C520:C522"/>
    <mergeCell ref="C527:C529"/>
    <mergeCell ref="C530:C533"/>
    <mergeCell ref="C534:C535"/>
    <mergeCell ref="C536:C537"/>
    <mergeCell ref="C538:C539"/>
    <mergeCell ref="C540:C543"/>
    <mergeCell ref="C545:C546"/>
    <mergeCell ref="C548:C549"/>
    <mergeCell ref="C561:C562"/>
    <mergeCell ref="C567:C568"/>
    <mergeCell ref="C569:C570"/>
    <mergeCell ref="C575:C576"/>
    <mergeCell ref="C578:C579"/>
    <mergeCell ref="C580:C581"/>
    <mergeCell ref="C582:C583"/>
    <mergeCell ref="C589:C590"/>
    <mergeCell ref="C609:C611"/>
    <mergeCell ref="C613:C615"/>
    <mergeCell ref="C619:C623"/>
    <mergeCell ref="C635:C636"/>
    <mergeCell ref="C643:C644"/>
    <mergeCell ref="C645:C648"/>
    <mergeCell ref="C649:C653"/>
    <mergeCell ref="C654:C655"/>
    <mergeCell ref="D3:D4"/>
    <mergeCell ref="D5:D8"/>
    <mergeCell ref="D9:D14"/>
    <mergeCell ref="D15:D20"/>
    <mergeCell ref="D21:D22"/>
    <mergeCell ref="D23:D26"/>
    <mergeCell ref="D27:D30"/>
    <mergeCell ref="D31:D33"/>
    <mergeCell ref="D50:D54"/>
    <mergeCell ref="D55:D59"/>
    <mergeCell ref="D64:D65"/>
    <mergeCell ref="D66:D67"/>
    <mergeCell ref="D77:D87"/>
    <mergeCell ref="D88:D89"/>
    <mergeCell ref="D90:D91"/>
    <mergeCell ref="D94:D98"/>
    <mergeCell ref="D99:D103"/>
    <mergeCell ref="D109:D111"/>
    <mergeCell ref="D112:D113"/>
    <mergeCell ref="D114:D117"/>
    <mergeCell ref="D119:D120"/>
    <mergeCell ref="D128:D131"/>
    <mergeCell ref="D132:D144"/>
    <mergeCell ref="D148:D150"/>
    <mergeCell ref="D152:D153"/>
    <mergeCell ref="D154:D164"/>
    <mergeCell ref="D168:D169"/>
    <mergeCell ref="D188:D190"/>
    <mergeCell ref="D191:D192"/>
    <mergeCell ref="D193:D195"/>
    <mergeCell ref="D196:D198"/>
    <mergeCell ref="D201:D202"/>
    <mergeCell ref="D203:D204"/>
    <mergeCell ref="D205:D206"/>
    <mergeCell ref="D210:D213"/>
    <mergeCell ref="D214:D215"/>
    <mergeCell ref="D216:D219"/>
    <mergeCell ref="D220:D223"/>
    <mergeCell ref="D224:D227"/>
    <mergeCell ref="D228:D230"/>
    <mergeCell ref="D231:D233"/>
    <mergeCell ref="D234:D236"/>
    <mergeCell ref="D237:D239"/>
    <mergeCell ref="D240:D242"/>
    <mergeCell ref="D243:D244"/>
    <mergeCell ref="D245:D249"/>
    <mergeCell ref="D250:D253"/>
    <mergeCell ref="D254:D256"/>
    <mergeCell ref="D260:D261"/>
    <mergeCell ref="D262:D271"/>
    <mergeCell ref="D272:D278"/>
    <mergeCell ref="D279:D283"/>
    <mergeCell ref="D284:D289"/>
    <mergeCell ref="D290:D292"/>
    <mergeCell ref="D293:D295"/>
    <mergeCell ref="D296:D298"/>
    <mergeCell ref="D299:D300"/>
    <mergeCell ref="D308:D311"/>
    <mergeCell ref="D312:D314"/>
    <mergeCell ref="D315:D316"/>
    <mergeCell ref="D317:D318"/>
    <mergeCell ref="D319:D320"/>
    <mergeCell ref="D321:D322"/>
    <mergeCell ref="D323:D324"/>
    <mergeCell ref="D325:D328"/>
    <mergeCell ref="D329:D331"/>
    <mergeCell ref="D332:D333"/>
    <mergeCell ref="D337:D338"/>
    <mergeCell ref="D339:D341"/>
    <mergeCell ref="D342:D350"/>
    <mergeCell ref="D359:D362"/>
    <mergeCell ref="D363:D365"/>
    <mergeCell ref="D367:D368"/>
    <mergeCell ref="D369:D370"/>
    <mergeCell ref="D371:D375"/>
    <mergeCell ref="D380:D383"/>
    <mergeCell ref="D385:D387"/>
    <mergeCell ref="D388:D390"/>
    <mergeCell ref="D391:D394"/>
    <mergeCell ref="D397:D399"/>
    <mergeCell ref="D400:D403"/>
    <mergeCell ref="D404:D408"/>
    <mergeCell ref="D409:D412"/>
    <mergeCell ref="D413:D416"/>
    <mergeCell ref="D422:D424"/>
    <mergeCell ref="D426:D430"/>
    <mergeCell ref="D434:D436"/>
    <mergeCell ref="D437:D440"/>
    <mergeCell ref="D441:D442"/>
    <mergeCell ref="D443:D444"/>
    <mergeCell ref="D445:D446"/>
    <mergeCell ref="D447:D448"/>
    <mergeCell ref="D449:D450"/>
    <mergeCell ref="D455:D456"/>
    <mergeCell ref="D457:D460"/>
    <mergeCell ref="D462:D463"/>
    <mergeCell ref="D464:D465"/>
    <mergeCell ref="D468:D469"/>
    <mergeCell ref="D476:D477"/>
    <mergeCell ref="D478:D479"/>
    <mergeCell ref="D480:D481"/>
    <mergeCell ref="D482:D483"/>
    <mergeCell ref="D484:D485"/>
    <mergeCell ref="D486:D487"/>
    <mergeCell ref="D488:D489"/>
    <mergeCell ref="D490:D491"/>
    <mergeCell ref="D492:D493"/>
    <mergeCell ref="D498:D499"/>
    <mergeCell ref="D500:D501"/>
    <mergeCell ref="D502:D503"/>
    <mergeCell ref="D508:D509"/>
    <mergeCell ref="D520:D522"/>
    <mergeCell ref="D527:D529"/>
    <mergeCell ref="D530:D533"/>
    <mergeCell ref="D534:D535"/>
    <mergeCell ref="D536:D537"/>
    <mergeCell ref="D538:D539"/>
    <mergeCell ref="D540:D543"/>
    <mergeCell ref="D545:D546"/>
    <mergeCell ref="D548:D549"/>
    <mergeCell ref="D561:D562"/>
    <mergeCell ref="D567:D568"/>
    <mergeCell ref="D569:D570"/>
    <mergeCell ref="D575:D576"/>
    <mergeCell ref="D578:D579"/>
    <mergeCell ref="D580:D581"/>
    <mergeCell ref="D582:D583"/>
    <mergeCell ref="D589:D590"/>
    <mergeCell ref="D609:D611"/>
    <mergeCell ref="D613:D615"/>
    <mergeCell ref="D619:D623"/>
    <mergeCell ref="D635:D636"/>
    <mergeCell ref="D643:D644"/>
    <mergeCell ref="D645:D648"/>
    <mergeCell ref="D649:D653"/>
    <mergeCell ref="D654:D655"/>
    <mergeCell ref="G3:G4"/>
    <mergeCell ref="G5:G8"/>
    <mergeCell ref="G9:G14"/>
    <mergeCell ref="G15:G20"/>
    <mergeCell ref="G21:G22"/>
    <mergeCell ref="G23:G26"/>
    <mergeCell ref="G27:G30"/>
    <mergeCell ref="G31:G33"/>
    <mergeCell ref="G50:G54"/>
    <mergeCell ref="G55:G59"/>
    <mergeCell ref="G64:G65"/>
    <mergeCell ref="G66:G67"/>
    <mergeCell ref="G77:G87"/>
    <mergeCell ref="G88:G89"/>
    <mergeCell ref="G90:G91"/>
    <mergeCell ref="G94:G98"/>
    <mergeCell ref="G99:G103"/>
    <mergeCell ref="G109:G111"/>
    <mergeCell ref="G112:G113"/>
    <mergeCell ref="G114:G117"/>
    <mergeCell ref="G128:G131"/>
    <mergeCell ref="G132:G144"/>
    <mergeCell ref="G148:G150"/>
    <mergeCell ref="G152:G153"/>
    <mergeCell ref="G154:G164"/>
    <mergeCell ref="G188:G190"/>
    <mergeCell ref="G191:G192"/>
    <mergeCell ref="G193:G195"/>
    <mergeCell ref="G196:G198"/>
    <mergeCell ref="G201:G202"/>
    <mergeCell ref="G203:G204"/>
    <mergeCell ref="G205:G206"/>
    <mergeCell ref="G210:G213"/>
    <mergeCell ref="G214:G215"/>
    <mergeCell ref="G216:G219"/>
    <mergeCell ref="G220:G223"/>
    <mergeCell ref="G224:G227"/>
    <mergeCell ref="G228:G230"/>
    <mergeCell ref="G231:G233"/>
    <mergeCell ref="G234:G236"/>
    <mergeCell ref="G237:G239"/>
    <mergeCell ref="G240:G242"/>
    <mergeCell ref="G243:G244"/>
    <mergeCell ref="G245:G249"/>
    <mergeCell ref="G250:G253"/>
    <mergeCell ref="G254:G256"/>
    <mergeCell ref="G258:G259"/>
    <mergeCell ref="G260:G261"/>
    <mergeCell ref="G262:G271"/>
    <mergeCell ref="G272:G278"/>
    <mergeCell ref="G279:G283"/>
    <mergeCell ref="G284:G289"/>
    <mergeCell ref="G290:G292"/>
    <mergeCell ref="G293:G295"/>
    <mergeCell ref="G296:G298"/>
    <mergeCell ref="G299:G300"/>
    <mergeCell ref="G308:G311"/>
    <mergeCell ref="G312:G314"/>
    <mergeCell ref="G315:G316"/>
    <mergeCell ref="G317:G318"/>
    <mergeCell ref="G319:G320"/>
    <mergeCell ref="G321:G322"/>
    <mergeCell ref="G323:G324"/>
    <mergeCell ref="G325:G328"/>
    <mergeCell ref="G329:G331"/>
    <mergeCell ref="G332:G333"/>
    <mergeCell ref="G337:G338"/>
    <mergeCell ref="G339:G341"/>
    <mergeCell ref="G342:G350"/>
    <mergeCell ref="G359:G362"/>
    <mergeCell ref="G363:G365"/>
    <mergeCell ref="G367:G368"/>
    <mergeCell ref="G369:G370"/>
    <mergeCell ref="G371:G375"/>
    <mergeCell ref="G380:G383"/>
    <mergeCell ref="G385:G387"/>
    <mergeCell ref="G388:G390"/>
    <mergeCell ref="G391:G394"/>
    <mergeCell ref="G397:G399"/>
    <mergeCell ref="G400:G403"/>
    <mergeCell ref="G404:G408"/>
    <mergeCell ref="G409:G412"/>
    <mergeCell ref="G413:G416"/>
    <mergeCell ref="G422:G424"/>
    <mergeCell ref="G426:G430"/>
    <mergeCell ref="G434:G436"/>
    <mergeCell ref="G437:G440"/>
    <mergeCell ref="G441:G442"/>
    <mergeCell ref="G443:G444"/>
    <mergeCell ref="G445:G446"/>
    <mergeCell ref="G447:G448"/>
    <mergeCell ref="G449:G450"/>
    <mergeCell ref="G455:G456"/>
    <mergeCell ref="G457:G460"/>
    <mergeCell ref="G462:G463"/>
    <mergeCell ref="G464:G465"/>
    <mergeCell ref="G468:G469"/>
    <mergeCell ref="G476:G477"/>
    <mergeCell ref="G478:G479"/>
    <mergeCell ref="G480:G481"/>
    <mergeCell ref="G482:G483"/>
    <mergeCell ref="G484:G485"/>
    <mergeCell ref="G486:G487"/>
    <mergeCell ref="G488:G489"/>
    <mergeCell ref="G490:G491"/>
    <mergeCell ref="G492:G493"/>
    <mergeCell ref="G498:G499"/>
    <mergeCell ref="G500:G501"/>
    <mergeCell ref="G502:G503"/>
    <mergeCell ref="G508:G509"/>
    <mergeCell ref="G520:G522"/>
    <mergeCell ref="G527:G529"/>
    <mergeCell ref="G530:G533"/>
    <mergeCell ref="G534:G535"/>
    <mergeCell ref="G536:G537"/>
    <mergeCell ref="G538:G539"/>
    <mergeCell ref="G540:G543"/>
    <mergeCell ref="G545:G546"/>
    <mergeCell ref="G548:G549"/>
    <mergeCell ref="G561:G562"/>
    <mergeCell ref="G567:G568"/>
    <mergeCell ref="G569:G570"/>
    <mergeCell ref="G575:G576"/>
    <mergeCell ref="G578:G579"/>
    <mergeCell ref="G580:G581"/>
    <mergeCell ref="G582:G583"/>
    <mergeCell ref="G589:G590"/>
    <mergeCell ref="G595:G596"/>
    <mergeCell ref="G597:G599"/>
    <mergeCell ref="G601:G603"/>
    <mergeCell ref="G604:G608"/>
    <mergeCell ref="G609:G612"/>
    <mergeCell ref="G613:G618"/>
    <mergeCell ref="G619:G629"/>
    <mergeCell ref="G631:G633"/>
    <mergeCell ref="G634:G636"/>
    <mergeCell ref="G637:G640"/>
    <mergeCell ref="G641:G642"/>
    <mergeCell ref="G643:G655"/>
  </mergeCells>
  <dataValidations count="1">
    <dataValidation type="list" allowBlank="1" showErrorMessage="1" sqref="B122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  <ignoredErrors>
    <ignoredError sqref="F65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1"/>
  <sheetViews>
    <sheetView zoomScale="76" zoomScaleNormal="76" topLeftCell="A2" workbookViewId="0">
      <selection activeCell="A20" sqref="A20:A27"/>
    </sheetView>
  </sheetViews>
  <sheetFormatPr defaultColWidth="9" defaultRowHeight="14.4"/>
  <cols>
    <col min="1" max="1" width="20.9074074074074" customWidth="1"/>
    <col min="2" max="2" width="7.36111111111111" customWidth="1"/>
    <col min="3" max="3" width="20.9074074074074" customWidth="1"/>
    <col min="4" max="13" width="7.36111111111111" customWidth="1"/>
    <col min="14" max="14" width="9.5462962962963" style="27" customWidth="1"/>
    <col min="15" max="15" width="10.8148148148148" style="27" customWidth="1"/>
    <col min="16" max="16" width="16.4537037037037" customWidth="1"/>
    <col min="17" max="17" width="98.9074074074074" customWidth="1"/>
    <col min="18" max="18" width="22.4537037037037" customWidth="1"/>
  </cols>
  <sheetData>
    <row r="1" ht="15.6" spans="1:18">
      <c r="A1" s="14" t="s">
        <v>869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ht="61.2" spans="1:18">
      <c r="A2" s="28" t="s">
        <v>22</v>
      </c>
      <c r="B2" s="28" t="s">
        <v>86</v>
      </c>
      <c r="C2" s="28" t="s">
        <v>23</v>
      </c>
      <c r="D2" s="29" t="s">
        <v>870</v>
      </c>
      <c r="E2" s="29" t="s">
        <v>871</v>
      </c>
      <c r="F2" s="29" t="s">
        <v>872</v>
      </c>
      <c r="G2" s="29" t="s">
        <v>873</v>
      </c>
      <c r="H2" s="29" t="s">
        <v>874</v>
      </c>
      <c r="I2" s="29" t="s">
        <v>875</v>
      </c>
      <c r="J2" s="29" t="s">
        <v>876</v>
      </c>
      <c r="K2" s="29" t="s">
        <v>877</v>
      </c>
      <c r="L2" s="29" t="s">
        <v>878</v>
      </c>
      <c r="M2" s="29" t="s">
        <v>879</v>
      </c>
      <c r="N2" s="34" t="s">
        <v>880</v>
      </c>
      <c r="O2" s="34" t="s">
        <v>881</v>
      </c>
      <c r="P2" s="29" t="s">
        <v>882</v>
      </c>
      <c r="Q2" s="28" t="s">
        <v>31</v>
      </c>
      <c r="R2" s="28" t="s">
        <v>883</v>
      </c>
    </row>
    <row r="3" ht="17.4" spans="1:18">
      <c r="A3" s="10" t="s">
        <v>32</v>
      </c>
      <c r="B3" s="10">
        <v>1</v>
      </c>
      <c r="C3" s="3" t="s">
        <v>33</v>
      </c>
      <c r="D3" s="30">
        <v>3.6</v>
      </c>
      <c r="E3" s="30">
        <v>4.6</v>
      </c>
      <c r="F3" s="30" t="s">
        <v>884</v>
      </c>
      <c r="G3" s="30" t="s">
        <v>884</v>
      </c>
      <c r="H3" s="30">
        <v>4</v>
      </c>
      <c r="I3" s="30">
        <v>5</v>
      </c>
      <c r="J3" s="30">
        <v>4.2</v>
      </c>
      <c r="K3" s="30">
        <v>4.6</v>
      </c>
      <c r="L3" s="30" t="s">
        <v>884</v>
      </c>
      <c r="M3" s="30" t="s">
        <v>884</v>
      </c>
      <c r="N3" s="35">
        <f>SUM(D3:M3)</f>
        <v>26</v>
      </c>
      <c r="O3" s="36">
        <f>AVERAGE(D3:M3)</f>
        <v>4.33333333333333</v>
      </c>
      <c r="P3" s="30">
        <f>RANK(O3,$O$3:$O$10,0)</f>
        <v>6</v>
      </c>
      <c r="Q3" s="30" t="s">
        <v>885</v>
      </c>
      <c r="R3" s="10"/>
    </row>
    <row r="4" ht="17.4" spans="1:18">
      <c r="A4" s="10"/>
      <c r="B4" s="10">
        <v>2</v>
      </c>
      <c r="C4" s="3" t="s">
        <v>110</v>
      </c>
      <c r="D4" s="30">
        <v>4.8</v>
      </c>
      <c r="E4" s="30">
        <v>4.6</v>
      </c>
      <c r="F4" s="30" t="s">
        <v>884</v>
      </c>
      <c r="G4" s="30" t="s">
        <v>884</v>
      </c>
      <c r="H4" s="30" t="s">
        <v>884</v>
      </c>
      <c r="I4" s="30" t="s">
        <v>884</v>
      </c>
      <c r="J4" s="30">
        <v>5</v>
      </c>
      <c r="K4" s="30">
        <v>4.4</v>
      </c>
      <c r="L4" s="30" t="s">
        <v>884</v>
      </c>
      <c r="M4" s="30" t="s">
        <v>884</v>
      </c>
      <c r="N4" s="35">
        <f t="shared" ref="N4:N11" si="0">SUM(D4:M4)</f>
        <v>18.8</v>
      </c>
      <c r="O4" s="36">
        <f t="shared" ref="O4:O13" si="1">AVERAGE(D4:M4)</f>
        <v>4.7</v>
      </c>
      <c r="P4" s="30">
        <f t="shared" ref="P4:P10" si="2">RANK(O4,$O$3:$O$10,0)</f>
        <v>3</v>
      </c>
      <c r="Q4" s="30" t="s">
        <v>886</v>
      </c>
      <c r="R4" s="10"/>
    </row>
    <row r="5" ht="17.4" spans="1:18">
      <c r="A5" s="10"/>
      <c r="B5" s="10">
        <v>3</v>
      </c>
      <c r="C5" s="3" t="s">
        <v>111</v>
      </c>
      <c r="D5" s="30">
        <v>4.2</v>
      </c>
      <c r="E5" s="30">
        <v>4.8</v>
      </c>
      <c r="F5" s="30">
        <v>4.8</v>
      </c>
      <c r="G5" s="30">
        <v>4.2</v>
      </c>
      <c r="H5" s="30" t="s">
        <v>884</v>
      </c>
      <c r="I5" s="30" t="s">
        <v>884</v>
      </c>
      <c r="J5" s="30">
        <v>5</v>
      </c>
      <c r="K5" s="30">
        <v>5</v>
      </c>
      <c r="L5" s="30" t="s">
        <v>884</v>
      </c>
      <c r="M5" s="30" t="s">
        <v>884</v>
      </c>
      <c r="N5" s="35">
        <f t="shared" si="0"/>
        <v>28</v>
      </c>
      <c r="O5" s="36">
        <f t="shared" si="1"/>
        <v>4.66666666666667</v>
      </c>
      <c r="P5" s="30">
        <f t="shared" si="2"/>
        <v>4</v>
      </c>
      <c r="Q5" s="30" t="s">
        <v>887</v>
      </c>
      <c r="R5" s="10"/>
    </row>
    <row r="6" ht="17.4" spans="1:18">
      <c r="A6" s="10"/>
      <c r="B6" s="10">
        <v>4</v>
      </c>
      <c r="C6" s="3" t="s">
        <v>112</v>
      </c>
      <c r="D6" s="30">
        <v>4.8</v>
      </c>
      <c r="E6" s="30">
        <v>4.6</v>
      </c>
      <c r="F6" s="30" t="s">
        <v>884</v>
      </c>
      <c r="G6" s="30" t="s">
        <v>884</v>
      </c>
      <c r="H6" s="30">
        <v>5</v>
      </c>
      <c r="I6" s="30">
        <v>5</v>
      </c>
      <c r="J6" s="30">
        <v>5</v>
      </c>
      <c r="K6" s="30">
        <v>5</v>
      </c>
      <c r="L6" s="30" t="s">
        <v>884</v>
      </c>
      <c r="M6" s="30" t="s">
        <v>884</v>
      </c>
      <c r="N6" s="35">
        <f t="shared" si="0"/>
        <v>29.4</v>
      </c>
      <c r="O6" s="36">
        <f t="shared" si="1"/>
        <v>4.9</v>
      </c>
      <c r="P6" s="30">
        <f t="shared" si="2"/>
        <v>1</v>
      </c>
      <c r="Q6" s="30" t="s">
        <v>888</v>
      </c>
      <c r="R6" s="10"/>
    </row>
    <row r="7" ht="17.4" spans="1:18">
      <c r="A7" s="10"/>
      <c r="B7" s="10">
        <v>5</v>
      </c>
      <c r="C7" s="3" t="s">
        <v>113</v>
      </c>
      <c r="D7" s="30">
        <v>4.4</v>
      </c>
      <c r="E7" s="30">
        <v>4.8</v>
      </c>
      <c r="F7" s="30">
        <v>4.8</v>
      </c>
      <c r="G7" s="30">
        <v>4.8</v>
      </c>
      <c r="H7" s="30" t="s">
        <v>884</v>
      </c>
      <c r="I7" s="30" t="s">
        <v>884</v>
      </c>
      <c r="J7" s="30">
        <v>5</v>
      </c>
      <c r="K7" s="30">
        <v>4.4</v>
      </c>
      <c r="L7" s="30" t="s">
        <v>884</v>
      </c>
      <c r="M7" s="30" t="s">
        <v>884</v>
      </c>
      <c r="N7" s="35">
        <f t="shared" si="0"/>
        <v>28.2</v>
      </c>
      <c r="O7" s="36">
        <f t="shared" si="1"/>
        <v>4.7</v>
      </c>
      <c r="P7" s="30">
        <f t="shared" si="2"/>
        <v>2</v>
      </c>
      <c r="Q7" s="30" t="s">
        <v>887</v>
      </c>
      <c r="R7" s="10"/>
    </row>
    <row r="8" ht="17.4" spans="1:18">
      <c r="A8" s="10"/>
      <c r="B8" s="10">
        <v>6</v>
      </c>
      <c r="C8" s="3" t="s">
        <v>114</v>
      </c>
      <c r="D8" s="30">
        <v>4.2</v>
      </c>
      <c r="E8" s="30">
        <v>4.8</v>
      </c>
      <c r="F8" s="30" t="s">
        <v>884</v>
      </c>
      <c r="G8" s="30" t="s">
        <v>884</v>
      </c>
      <c r="H8" s="30">
        <v>4.6</v>
      </c>
      <c r="I8" s="30">
        <v>5</v>
      </c>
      <c r="J8" s="30" t="s">
        <v>884</v>
      </c>
      <c r="K8" s="30" t="s">
        <v>884</v>
      </c>
      <c r="L8" s="30" t="s">
        <v>884</v>
      </c>
      <c r="M8" s="30" t="s">
        <v>884</v>
      </c>
      <c r="N8" s="35">
        <f t="shared" si="0"/>
        <v>18.6</v>
      </c>
      <c r="O8" s="36">
        <f t="shared" si="1"/>
        <v>4.65</v>
      </c>
      <c r="P8" s="30">
        <f t="shared" si="2"/>
        <v>5</v>
      </c>
      <c r="Q8" s="30" t="s">
        <v>889</v>
      </c>
      <c r="R8" s="10"/>
    </row>
    <row r="9" ht="17.4" spans="1:18">
      <c r="A9" s="10"/>
      <c r="B9" s="10">
        <v>7</v>
      </c>
      <c r="C9" s="3" t="s">
        <v>43</v>
      </c>
      <c r="D9" s="30" t="s">
        <v>884</v>
      </c>
      <c r="E9" s="30" t="s">
        <v>884</v>
      </c>
      <c r="F9" s="30" t="s">
        <v>884</v>
      </c>
      <c r="G9" s="30" t="s">
        <v>884</v>
      </c>
      <c r="H9" s="30" t="s">
        <v>884</v>
      </c>
      <c r="I9" s="30" t="s">
        <v>884</v>
      </c>
      <c r="J9" s="30" t="s">
        <v>884</v>
      </c>
      <c r="K9" s="30" t="s">
        <v>884</v>
      </c>
      <c r="L9" s="30" t="s">
        <v>884</v>
      </c>
      <c r="M9" s="30" t="s">
        <v>884</v>
      </c>
      <c r="N9" s="35" t="s">
        <v>884</v>
      </c>
      <c r="O9" s="36" t="s">
        <v>884</v>
      </c>
      <c r="P9" s="30" t="s">
        <v>884</v>
      </c>
      <c r="Q9" s="30" t="s">
        <v>890</v>
      </c>
      <c r="R9" s="10"/>
    </row>
    <row r="10" ht="17.4" spans="1:18">
      <c r="A10" s="10"/>
      <c r="B10" s="10">
        <v>8</v>
      </c>
      <c r="C10" s="3" t="s">
        <v>115</v>
      </c>
      <c r="D10" s="10" t="s">
        <v>884</v>
      </c>
      <c r="E10" s="10" t="s">
        <v>884</v>
      </c>
      <c r="F10" s="10">
        <v>3.8</v>
      </c>
      <c r="G10" s="10">
        <v>4.8</v>
      </c>
      <c r="H10" s="10" t="s">
        <v>884</v>
      </c>
      <c r="I10" s="10" t="s">
        <v>884</v>
      </c>
      <c r="J10" s="10">
        <v>3.6</v>
      </c>
      <c r="K10" s="10">
        <v>4.4</v>
      </c>
      <c r="L10" s="10" t="s">
        <v>884</v>
      </c>
      <c r="M10" s="10" t="s">
        <v>884</v>
      </c>
      <c r="N10" s="35">
        <f t="shared" si="0"/>
        <v>16.6</v>
      </c>
      <c r="O10" s="36">
        <f t="shared" si="1"/>
        <v>4.15</v>
      </c>
      <c r="P10" s="30">
        <f t="shared" si="2"/>
        <v>7</v>
      </c>
      <c r="Q10" s="10" t="s">
        <v>891</v>
      </c>
      <c r="R10" s="10"/>
    </row>
    <row r="11" ht="17.4" spans="1:18">
      <c r="A11" s="13" t="s">
        <v>3</v>
      </c>
      <c r="B11" s="13">
        <v>1</v>
      </c>
      <c r="C11" s="10" t="s">
        <v>151</v>
      </c>
      <c r="D11" s="4">
        <v>4.4</v>
      </c>
      <c r="E11" s="4">
        <v>4.8</v>
      </c>
      <c r="F11" s="4" t="s">
        <v>884</v>
      </c>
      <c r="G11" s="4" t="s">
        <v>884</v>
      </c>
      <c r="H11" s="4">
        <v>5</v>
      </c>
      <c r="I11" s="4">
        <v>5</v>
      </c>
      <c r="J11" s="4" t="s">
        <v>884</v>
      </c>
      <c r="K11" s="4" t="s">
        <v>884</v>
      </c>
      <c r="L11" s="4" t="s">
        <v>884</v>
      </c>
      <c r="M11" s="4" t="s">
        <v>884</v>
      </c>
      <c r="N11" s="36">
        <f t="shared" si="0"/>
        <v>19.2</v>
      </c>
      <c r="O11" s="36">
        <f t="shared" si="1"/>
        <v>4.8</v>
      </c>
      <c r="P11" s="4">
        <f>RANK(O11,$O$11:$O$19)</f>
        <v>7</v>
      </c>
      <c r="Q11" s="4" t="s">
        <v>892</v>
      </c>
      <c r="R11" s="10"/>
    </row>
    <row r="12" ht="17.4" spans="1:18">
      <c r="A12" s="13"/>
      <c r="B12" s="13">
        <v>2</v>
      </c>
      <c r="C12" s="10" t="s">
        <v>152</v>
      </c>
      <c r="D12" s="4" t="s">
        <v>884</v>
      </c>
      <c r="E12" s="4" t="s">
        <v>884</v>
      </c>
      <c r="F12" s="4">
        <v>5</v>
      </c>
      <c r="G12" s="4">
        <v>5</v>
      </c>
      <c r="H12" s="4">
        <v>5</v>
      </c>
      <c r="I12" s="4">
        <v>5</v>
      </c>
      <c r="J12" s="4" t="s">
        <v>884</v>
      </c>
      <c r="K12" s="4" t="s">
        <v>884</v>
      </c>
      <c r="L12" s="4" t="s">
        <v>884</v>
      </c>
      <c r="M12" s="4" t="s">
        <v>884</v>
      </c>
      <c r="N12" s="36">
        <v>20</v>
      </c>
      <c r="O12" s="36">
        <f t="shared" si="1"/>
        <v>5</v>
      </c>
      <c r="P12" s="4">
        <f t="shared" ref="P12:P18" si="3">RANK(O12,$O$11:$O$19)</f>
        <v>1</v>
      </c>
      <c r="Q12" s="4" t="s">
        <v>893</v>
      </c>
      <c r="R12" s="10"/>
    </row>
    <row r="13" ht="17.4" spans="1:18">
      <c r="A13" s="13"/>
      <c r="B13" s="13">
        <v>3</v>
      </c>
      <c r="C13" s="10" t="s">
        <v>153</v>
      </c>
      <c r="D13" s="4" t="s">
        <v>884</v>
      </c>
      <c r="E13" s="4" t="s">
        <v>884</v>
      </c>
      <c r="F13" s="4">
        <v>5</v>
      </c>
      <c r="G13" s="4">
        <v>5</v>
      </c>
      <c r="H13" s="4">
        <v>5</v>
      </c>
      <c r="I13" s="4">
        <v>5</v>
      </c>
      <c r="J13" s="4" t="s">
        <v>884</v>
      </c>
      <c r="K13" s="4" t="s">
        <v>884</v>
      </c>
      <c r="L13" s="4" t="s">
        <v>884</v>
      </c>
      <c r="M13" s="4" t="s">
        <v>884</v>
      </c>
      <c r="N13" s="36">
        <v>20</v>
      </c>
      <c r="O13" s="36">
        <f t="shared" si="1"/>
        <v>5</v>
      </c>
      <c r="P13" s="4">
        <f t="shared" si="3"/>
        <v>1</v>
      </c>
      <c r="Q13" s="4" t="s">
        <v>894</v>
      </c>
      <c r="R13" s="10"/>
    </row>
    <row r="14" ht="17.4" spans="1:18">
      <c r="A14" s="13"/>
      <c r="B14" s="13">
        <v>4</v>
      </c>
      <c r="C14" s="10" t="s">
        <v>154</v>
      </c>
      <c r="D14" s="4" t="s">
        <v>884</v>
      </c>
      <c r="E14" s="4" t="s">
        <v>884</v>
      </c>
      <c r="F14" s="4" t="s">
        <v>884</v>
      </c>
      <c r="G14" s="4" t="s">
        <v>884</v>
      </c>
      <c r="H14" s="4">
        <v>5</v>
      </c>
      <c r="I14" s="4">
        <v>5</v>
      </c>
      <c r="J14" s="4" t="s">
        <v>884</v>
      </c>
      <c r="K14" s="4" t="s">
        <v>884</v>
      </c>
      <c r="L14" s="4" t="s">
        <v>884</v>
      </c>
      <c r="M14" s="4" t="s">
        <v>884</v>
      </c>
      <c r="N14" s="36">
        <v>10</v>
      </c>
      <c r="O14" s="36">
        <f>AVERAGE(D14:M15)</f>
        <v>4.9</v>
      </c>
      <c r="P14" s="4">
        <f t="shared" si="3"/>
        <v>4</v>
      </c>
      <c r="Q14" s="4" t="s">
        <v>895</v>
      </c>
      <c r="R14" s="10"/>
    </row>
    <row r="15" ht="17.4" spans="1:18">
      <c r="A15" s="13"/>
      <c r="B15" s="13">
        <v>5</v>
      </c>
      <c r="C15" s="10" t="s">
        <v>64</v>
      </c>
      <c r="D15" s="4" t="s">
        <v>884</v>
      </c>
      <c r="E15" s="4" t="s">
        <v>884</v>
      </c>
      <c r="F15" s="4">
        <v>5</v>
      </c>
      <c r="G15" s="4">
        <v>5</v>
      </c>
      <c r="H15" s="4" t="s">
        <v>884</v>
      </c>
      <c r="I15" s="4" t="s">
        <v>884</v>
      </c>
      <c r="J15" s="4" t="s">
        <v>884</v>
      </c>
      <c r="K15" s="4" t="s">
        <v>884</v>
      </c>
      <c r="L15" s="4">
        <v>4.6</v>
      </c>
      <c r="M15" s="4">
        <v>4.8</v>
      </c>
      <c r="N15" s="36">
        <f>SUM(D15:M15)</f>
        <v>19.4</v>
      </c>
      <c r="O15" s="36">
        <f>AVERAGE(D15:M15)</f>
        <v>4.85</v>
      </c>
      <c r="P15" s="4">
        <f t="shared" si="3"/>
        <v>6</v>
      </c>
      <c r="Q15" s="4" t="s">
        <v>896</v>
      </c>
      <c r="R15" s="10"/>
    </row>
    <row r="16" ht="17.4" spans="1:18">
      <c r="A16" s="13"/>
      <c r="B16" s="13">
        <v>6</v>
      </c>
      <c r="C16" s="10" t="s">
        <v>61</v>
      </c>
      <c r="D16" s="31">
        <v>4.8</v>
      </c>
      <c r="E16" s="31">
        <v>5</v>
      </c>
      <c r="F16" s="4">
        <v>5</v>
      </c>
      <c r="G16" s="4">
        <v>5</v>
      </c>
      <c r="H16" s="4" t="s">
        <v>884</v>
      </c>
      <c r="I16" s="4" t="s">
        <v>884</v>
      </c>
      <c r="J16" s="4" t="s">
        <v>884</v>
      </c>
      <c r="K16" s="4" t="s">
        <v>884</v>
      </c>
      <c r="L16" s="4" t="s">
        <v>884</v>
      </c>
      <c r="M16" s="4" t="s">
        <v>884</v>
      </c>
      <c r="N16" s="36">
        <f>SUM(D16:M16)</f>
        <v>19.8</v>
      </c>
      <c r="O16" s="36">
        <f>AVERAGE(D16:M16)</f>
        <v>4.95</v>
      </c>
      <c r="P16" s="4">
        <f t="shared" si="3"/>
        <v>3</v>
      </c>
      <c r="Q16" s="4" t="s">
        <v>897</v>
      </c>
      <c r="R16" s="10"/>
    </row>
    <row r="17" ht="17.4" spans="1:18">
      <c r="A17" s="13"/>
      <c r="B17" s="13">
        <v>7</v>
      </c>
      <c r="C17" s="10" t="s">
        <v>155</v>
      </c>
      <c r="D17" s="4" t="s">
        <v>884</v>
      </c>
      <c r="E17" s="4" t="s">
        <v>884</v>
      </c>
      <c r="F17" s="4" t="s">
        <v>884</v>
      </c>
      <c r="G17" s="4" t="s">
        <v>884</v>
      </c>
      <c r="H17" s="4" t="s">
        <v>884</v>
      </c>
      <c r="I17" s="4" t="s">
        <v>884</v>
      </c>
      <c r="J17" s="4">
        <v>4.6</v>
      </c>
      <c r="K17" s="4">
        <v>4</v>
      </c>
      <c r="L17" s="4" t="s">
        <v>884</v>
      </c>
      <c r="M17" s="4" t="s">
        <v>884</v>
      </c>
      <c r="N17" s="36">
        <v>8.6</v>
      </c>
      <c r="O17" s="36">
        <f>AVERAGE(D17:M17)</f>
        <v>4.3</v>
      </c>
      <c r="P17" s="4">
        <f t="shared" si="3"/>
        <v>8</v>
      </c>
      <c r="Q17" s="4" t="s">
        <v>898</v>
      </c>
      <c r="R17" s="10"/>
    </row>
    <row r="18" ht="17.4" spans="1:18">
      <c r="A18" s="13"/>
      <c r="B18" s="13">
        <v>8</v>
      </c>
      <c r="C18" s="10" t="s">
        <v>156</v>
      </c>
      <c r="D18" s="4">
        <v>5</v>
      </c>
      <c r="E18" s="4">
        <v>4.8</v>
      </c>
      <c r="F18" s="4" t="s">
        <v>884</v>
      </c>
      <c r="G18" s="4" t="s">
        <v>884</v>
      </c>
      <c r="H18" s="4" t="s">
        <v>884</v>
      </c>
      <c r="I18" s="4" t="s">
        <v>884</v>
      </c>
      <c r="J18" s="4" t="s">
        <v>884</v>
      </c>
      <c r="K18" s="4" t="s">
        <v>884</v>
      </c>
      <c r="L18" s="4" t="s">
        <v>884</v>
      </c>
      <c r="M18" s="4" t="s">
        <v>884</v>
      </c>
      <c r="N18" s="36">
        <v>9.6</v>
      </c>
      <c r="O18" s="36">
        <f>AVERAGE(D18:M18)</f>
        <v>4.9</v>
      </c>
      <c r="P18" s="4">
        <f t="shared" si="3"/>
        <v>4</v>
      </c>
      <c r="Q18" s="4" t="s">
        <v>899</v>
      </c>
      <c r="R18" s="10"/>
    </row>
    <row r="19" ht="17.4" spans="1:18">
      <c r="A19" s="13"/>
      <c r="B19" s="13">
        <v>9</v>
      </c>
      <c r="C19" s="10" t="s">
        <v>157</v>
      </c>
      <c r="D19" s="4" t="s">
        <v>884</v>
      </c>
      <c r="E19" s="4" t="s">
        <v>884</v>
      </c>
      <c r="F19" s="4" t="s">
        <v>884</v>
      </c>
      <c r="G19" s="4" t="s">
        <v>884</v>
      </c>
      <c r="H19" s="4" t="s">
        <v>884</v>
      </c>
      <c r="I19" s="4" t="s">
        <v>884</v>
      </c>
      <c r="J19" s="4" t="s">
        <v>884</v>
      </c>
      <c r="K19" s="4" t="s">
        <v>884</v>
      </c>
      <c r="L19" s="4" t="s">
        <v>884</v>
      </c>
      <c r="M19" s="4" t="s">
        <v>884</v>
      </c>
      <c r="N19" s="36" t="s">
        <v>884</v>
      </c>
      <c r="O19" s="36" t="s">
        <v>884</v>
      </c>
      <c r="P19" s="4" t="s">
        <v>884</v>
      </c>
      <c r="Q19" s="4" t="s">
        <v>900</v>
      </c>
      <c r="R19" s="10"/>
    </row>
    <row r="20" ht="17.4" spans="1:18">
      <c r="A20" s="13" t="s">
        <v>4</v>
      </c>
      <c r="B20" s="13">
        <v>1</v>
      </c>
      <c r="C20" s="10" t="s">
        <v>208</v>
      </c>
      <c r="D20" s="10">
        <v>4.8</v>
      </c>
      <c r="E20" s="10">
        <v>5</v>
      </c>
      <c r="F20" s="3">
        <v>5</v>
      </c>
      <c r="G20" s="3">
        <v>4</v>
      </c>
      <c r="H20" s="3">
        <v>5</v>
      </c>
      <c r="I20" s="3">
        <v>5</v>
      </c>
      <c r="J20" s="3">
        <v>5</v>
      </c>
      <c r="K20" s="3">
        <v>5</v>
      </c>
      <c r="L20" s="3" t="s">
        <v>884</v>
      </c>
      <c r="M20" s="3" t="s">
        <v>884</v>
      </c>
      <c r="N20" s="37">
        <f>SUM(F20:M20)</f>
        <v>29</v>
      </c>
      <c r="O20" s="37">
        <f>AVERAGE(F20:M20)</f>
        <v>4.83333333333333</v>
      </c>
      <c r="P20" s="4">
        <f>RANK(O20,$O$20:$O$27)</f>
        <v>5</v>
      </c>
      <c r="Q20" s="3" t="str">
        <f t="shared" ref="Q20:Q27" si="4">IFERROR(_xlfn.RANK.EQ(O20,$M$4:$M$11),"")</f>
        <v/>
      </c>
      <c r="R20" s="3"/>
    </row>
    <row r="21" ht="17.4" spans="1:18">
      <c r="A21" s="13"/>
      <c r="B21" s="13">
        <v>2</v>
      </c>
      <c r="C21" s="10" t="s">
        <v>209</v>
      </c>
      <c r="D21" s="10">
        <v>5</v>
      </c>
      <c r="E21" s="10">
        <v>5</v>
      </c>
      <c r="F21" s="3">
        <v>5</v>
      </c>
      <c r="G21" s="3">
        <v>4</v>
      </c>
      <c r="H21" s="3">
        <v>4.6</v>
      </c>
      <c r="I21" s="3">
        <v>5</v>
      </c>
      <c r="J21" s="3">
        <v>5</v>
      </c>
      <c r="K21" s="3">
        <v>5</v>
      </c>
      <c r="L21" s="3" t="s">
        <v>884</v>
      </c>
      <c r="M21" s="3" t="s">
        <v>884</v>
      </c>
      <c r="N21" s="37">
        <f t="shared" ref="N21:N27" si="5">SUM(F21:M21)</f>
        <v>28.6</v>
      </c>
      <c r="O21" s="37">
        <f t="shared" ref="O21:O27" si="6">AVERAGE(F21:M21)</f>
        <v>4.76666666666667</v>
      </c>
      <c r="P21" s="4">
        <f t="shared" ref="P21:P27" si="7">RANK(O21,$O$20:$O$27)</f>
        <v>8</v>
      </c>
      <c r="Q21" s="3" t="str">
        <f t="shared" si="4"/>
        <v/>
      </c>
      <c r="R21" s="3"/>
    </row>
    <row r="22" ht="17.4" spans="1:18">
      <c r="A22" s="13"/>
      <c r="B22" s="13">
        <v>3</v>
      </c>
      <c r="C22" s="10" t="s">
        <v>210</v>
      </c>
      <c r="D22" s="10">
        <v>5</v>
      </c>
      <c r="E22" s="10">
        <v>5</v>
      </c>
      <c r="F22" s="3">
        <v>5</v>
      </c>
      <c r="G22" s="3">
        <v>5</v>
      </c>
      <c r="H22" s="3">
        <v>5</v>
      </c>
      <c r="I22" s="3">
        <v>5</v>
      </c>
      <c r="J22" s="3" t="s">
        <v>884</v>
      </c>
      <c r="K22" s="3" t="s">
        <v>884</v>
      </c>
      <c r="L22" s="3">
        <v>5</v>
      </c>
      <c r="M22" s="3">
        <v>4.8</v>
      </c>
      <c r="N22" s="37">
        <f t="shared" si="5"/>
        <v>29.8</v>
      </c>
      <c r="O22" s="37">
        <f t="shared" si="6"/>
        <v>4.96666666666667</v>
      </c>
      <c r="P22" s="4">
        <f t="shared" si="7"/>
        <v>3</v>
      </c>
      <c r="Q22" s="3" t="str">
        <f t="shared" si="4"/>
        <v/>
      </c>
      <c r="R22" s="3"/>
    </row>
    <row r="23" ht="17.4" spans="1:18">
      <c r="A23" s="13"/>
      <c r="B23" s="13">
        <v>4</v>
      </c>
      <c r="C23" s="10" t="s">
        <v>211</v>
      </c>
      <c r="D23" s="10">
        <v>5</v>
      </c>
      <c r="E23" s="10">
        <v>5</v>
      </c>
      <c r="F23" s="3">
        <v>5</v>
      </c>
      <c r="G23" s="3">
        <v>5</v>
      </c>
      <c r="H23" s="3">
        <v>5</v>
      </c>
      <c r="I23" s="3">
        <v>5</v>
      </c>
      <c r="J23" s="3" t="s">
        <v>884</v>
      </c>
      <c r="K23" s="3" t="s">
        <v>884</v>
      </c>
      <c r="L23" s="3">
        <v>5</v>
      </c>
      <c r="M23" s="3">
        <v>5</v>
      </c>
      <c r="N23" s="37">
        <f t="shared" si="5"/>
        <v>30</v>
      </c>
      <c r="O23" s="37">
        <f t="shared" si="6"/>
        <v>5</v>
      </c>
      <c r="P23" s="4">
        <f t="shared" si="7"/>
        <v>1</v>
      </c>
      <c r="Q23" s="3" t="str">
        <f t="shared" si="4"/>
        <v/>
      </c>
      <c r="R23" s="3"/>
    </row>
    <row r="24" ht="17.4" spans="1:18">
      <c r="A24" s="13"/>
      <c r="B24" s="13">
        <v>5</v>
      </c>
      <c r="C24" s="10" t="s">
        <v>212</v>
      </c>
      <c r="D24" s="10">
        <v>5</v>
      </c>
      <c r="E24" s="10">
        <v>5</v>
      </c>
      <c r="F24" s="3" t="s">
        <v>884</v>
      </c>
      <c r="G24" s="3" t="s">
        <v>884</v>
      </c>
      <c r="H24" s="3">
        <v>4.6</v>
      </c>
      <c r="I24" s="3">
        <v>5</v>
      </c>
      <c r="J24" s="3" t="s">
        <v>884</v>
      </c>
      <c r="K24" s="3" t="s">
        <v>884</v>
      </c>
      <c r="L24" s="3">
        <v>4.6</v>
      </c>
      <c r="M24" s="3">
        <v>5</v>
      </c>
      <c r="N24" s="37">
        <f t="shared" si="5"/>
        <v>19.2</v>
      </c>
      <c r="O24" s="37">
        <f t="shared" si="6"/>
        <v>4.8</v>
      </c>
      <c r="P24" s="4">
        <f t="shared" si="7"/>
        <v>6</v>
      </c>
      <c r="Q24" s="3" t="str">
        <f t="shared" si="4"/>
        <v/>
      </c>
      <c r="R24" s="3"/>
    </row>
    <row r="25" ht="17.4" spans="1:18">
      <c r="A25" s="13"/>
      <c r="B25" s="13">
        <v>7</v>
      </c>
      <c r="C25" s="10" t="s">
        <v>214</v>
      </c>
      <c r="D25" s="10">
        <v>5</v>
      </c>
      <c r="E25" s="10">
        <v>5</v>
      </c>
      <c r="F25" s="3" t="s">
        <v>884</v>
      </c>
      <c r="G25" s="3" t="s">
        <v>884</v>
      </c>
      <c r="H25" s="3" t="s">
        <v>884</v>
      </c>
      <c r="I25" s="3" t="s">
        <v>884</v>
      </c>
      <c r="J25" s="3">
        <v>5</v>
      </c>
      <c r="K25" s="3">
        <v>5</v>
      </c>
      <c r="L25" s="3" t="s">
        <v>884</v>
      </c>
      <c r="M25" s="3" t="s">
        <v>884</v>
      </c>
      <c r="N25" s="37">
        <f t="shared" si="5"/>
        <v>10</v>
      </c>
      <c r="O25" s="37">
        <f t="shared" si="6"/>
        <v>5</v>
      </c>
      <c r="P25" s="4">
        <f t="shared" si="7"/>
        <v>1</v>
      </c>
      <c r="Q25" s="3" t="str">
        <f t="shared" si="4"/>
        <v/>
      </c>
      <c r="R25" s="3"/>
    </row>
    <row r="26" ht="17.4" spans="1:18">
      <c r="A26" s="13"/>
      <c r="B26" s="13">
        <v>8</v>
      </c>
      <c r="C26" s="10" t="s">
        <v>215</v>
      </c>
      <c r="D26" s="10">
        <v>5</v>
      </c>
      <c r="E26" s="10">
        <v>5</v>
      </c>
      <c r="F26" s="3" t="s">
        <v>884</v>
      </c>
      <c r="G26" s="3" t="s">
        <v>884</v>
      </c>
      <c r="H26" s="3" t="s">
        <v>884</v>
      </c>
      <c r="I26" s="3" t="s">
        <v>884</v>
      </c>
      <c r="J26" s="3">
        <v>4.6</v>
      </c>
      <c r="K26" s="3">
        <v>5</v>
      </c>
      <c r="L26" s="3" t="s">
        <v>884</v>
      </c>
      <c r="M26" s="3" t="s">
        <v>884</v>
      </c>
      <c r="N26" s="37">
        <f t="shared" si="5"/>
        <v>9.6</v>
      </c>
      <c r="O26" s="37">
        <f t="shared" si="6"/>
        <v>4.8</v>
      </c>
      <c r="P26" s="4">
        <f t="shared" si="7"/>
        <v>6</v>
      </c>
      <c r="Q26" s="3" t="str">
        <f t="shared" si="4"/>
        <v/>
      </c>
      <c r="R26" s="3"/>
    </row>
    <row r="27" ht="17.4" spans="1:18">
      <c r="A27" s="13"/>
      <c r="B27" s="13">
        <v>9</v>
      </c>
      <c r="C27" s="10" t="s">
        <v>216</v>
      </c>
      <c r="D27" s="10">
        <v>5</v>
      </c>
      <c r="E27" s="10">
        <v>5</v>
      </c>
      <c r="F27" s="3" t="s">
        <v>884</v>
      </c>
      <c r="G27" s="3" t="s">
        <v>884</v>
      </c>
      <c r="H27" s="3" t="s">
        <v>884</v>
      </c>
      <c r="I27" s="3" t="s">
        <v>884</v>
      </c>
      <c r="J27" s="3">
        <v>4.8</v>
      </c>
      <c r="K27" s="3">
        <v>5</v>
      </c>
      <c r="L27" s="3" t="s">
        <v>884</v>
      </c>
      <c r="M27" s="3" t="s">
        <v>884</v>
      </c>
      <c r="N27" s="37">
        <f t="shared" si="5"/>
        <v>9.8</v>
      </c>
      <c r="O27" s="37">
        <f t="shared" si="6"/>
        <v>4.9</v>
      </c>
      <c r="P27" s="4">
        <f t="shared" si="7"/>
        <v>4</v>
      </c>
      <c r="Q27" s="3" t="str">
        <f t="shared" si="4"/>
        <v/>
      </c>
      <c r="R27" s="3"/>
    </row>
    <row r="28" ht="17.4" spans="1:18">
      <c r="A28" s="21" t="s">
        <v>5</v>
      </c>
      <c r="B28" s="21">
        <v>1</v>
      </c>
      <c r="C28" s="10" t="s">
        <v>248</v>
      </c>
      <c r="D28" s="21">
        <v>5</v>
      </c>
      <c r="E28" s="21">
        <v>5</v>
      </c>
      <c r="F28" s="21">
        <v>4.8</v>
      </c>
      <c r="G28" s="21">
        <v>5</v>
      </c>
      <c r="H28" s="21" t="s">
        <v>884</v>
      </c>
      <c r="I28" s="21" t="s">
        <v>884</v>
      </c>
      <c r="J28" s="21">
        <v>5</v>
      </c>
      <c r="K28" s="21">
        <v>5</v>
      </c>
      <c r="L28" s="21">
        <v>4.8</v>
      </c>
      <c r="M28" s="21">
        <v>5</v>
      </c>
      <c r="N28" s="22">
        <f t="shared" ref="N28:N29" si="8">SUM(F28:L28)</f>
        <v>24.6</v>
      </c>
      <c r="O28" s="22">
        <f t="shared" ref="O28:O35" si="9">AVERAGE(F28:M28)</f>
        <v>4.93333333333333</v>
      </c>
      <c r="P28" s="30">
        <f t="shared" ref="P28:P30" si="10">RANK(O28,$O$28:$O$33)</f>
        <v>6</v>
      </c>
      <c r="Q28" s="10"/>
      <c r="R28" s="10"/>
    </row>
    <row r="29" ht="17.4" spans="1:18">
      <c r="A29" s="21"/>
      <c r="B29" s="21">
        <v>2</v>
      </c>
      <c r="C29" s="10" t="s">
        <v>77</v>
      </c>
      <c r="D29" s="21">
        <v>5</v>
      </c>
      <c r="E29" s="21">
        <v>5</v>
      </c>
      <c r="F29" s="21">
        <v>5</v>
      </c>
      <c r="G29" s="21">
        <v>5</v>
      </c>
      <c r="H29" s="21" t="s">
        <v>884</v>
      </c>
      <c r="I29" s="21" t="s">
        <v>884</v>
      </c>
      <c r="J29" s="21">
        <v>5</v>
      </c>
      <c r="K29" s="21">
        <v>5</v>
      </c>
      <c r="L29" s="21">
        <v>4.8</v>
      </c>
      <c r="M29" s="21">
        <v>5</v>
      </c>
      <c r="N29" s="22">
        <f t="shared" si="8"/>
        <v>24.8</v>
      </c>
      <c r="O29" s="22">
        <f t="shared" si="9"/>
        <v>4.96666666666667</v>
      </c>
      <c r="P29" s="30">
        <f t="shared" si="10"/>
        <v>4</v>
      </c>
      <c r="Q29" s="10"/>
      <c r="R29" s="10"/>
    </row>
    <row r="30" ht="17.4" spans="1:18">
      <c r="A30" s="21"/>
      <c r="B30" s="21">
        <v>3</v>
      </c>
      <c r="C30" s="10" t="s">
        <v>249</v>
      </c>
      <c r="D30" s="32">
        <v>5</v>
      </c>
      <c r="E30" s="32">
        <v>5</v>
      </c>
      <c r="F30" s="32">
        <v>5</v>
      </c>
      <c r="G30" s="32">
        <v>5</v>
      </c>
      <c r="H30" s="32" t="s">
        <v>884</v>
      </c>
      <c r="I30" s="32" t="s">
        <v>884</v>
      </c>
      <c r="J30" s="32">
        <v>5</v>
      </c>
      <c r="K30" s="32">
        <v>5</v>
      </c>
      <c r="L30" s="32">
        <v>5</v>
      </c>
      <c r="M30" s="32">
        <v>5</v>
      </c>
      <c r="N30" s="38">
        <f t="shared" ref="N30:N33" si="11">SUM(F30:L30)</f>
        <v>25</v>
      </c>
      <c r="O30" s="38">
        <f t="shared" si="9"/>
        <v>5</v>
      </c>
      <c r="P30" s="30">
        <f t="shared" si="10"/>
        <v>1</v>
      </c>
      <c r="Q30" s="30" t="s">
        <v>901</v>
      </c>
      <c r="R30" s="10"/>
    </row>
    <row r="31" ht="17.4" spans="1:18">
      <c r="A31" s="21"/>
      <c r="B31" s="21">
        <v>4</v>
      </c>
      <c r="C31" s="10" t="s">
        <v>250</v>
      </c>
      <c r="D31" s="32">
        <v>5</v>
      </c>
      <c r="E31" s="32">
        <v>5</v>
      </c>
      <c r="F31" s="32">
        <v>5</v>
      </c>
      <c r="G31" s="32">
        <v>5</v>
      </c>
      <c r="H31" s="32" t="s">
        <v>884</v>
      </c>
      <c r="I31" s="32" t="s">
        <v>884</v>
      </c>
      <c r="J31" s="32">
        <v>5</v>
      </c>
      <c r="K31" s="32">
        <v>5</v>
      </c>
      <c r="L31" s="32">
        <v>4.8</v>
      </c>
      <c r="M31" s="32">
        <v>5</v>
      </c>
      <c r="N31" s="38">
        <f t="shared" si="11"/>
        <v>24.8</v>
      </c>
      <c r="O31" s="38">
        <f t="shared" si="9"/>
        <v>4.96666666666667</v>
      </c>
      <c r="P31" s="30">
        <f t="shared" ref="P31:P33" si="12">RANK(O31,$O$28:$O$33)</f>
        <v>4</v>
      </c>
      <c r="Q31" s="30" t="s">
        <v>901</v>
      </c>
      <c r="R31" s="10"/>
    </row>
    <row r="32" ht="17.4" spans="1:18">
      <c r="A32" s="21"/>
      <c r="B32" s="21">
        <v>5</v>
      </c>
      <c r="C32" s="10" t="s">
        <v>251</v>
      </c>
      <c r="D32" s="32">
        <v>5</v>
      </c>
      <c r="E32" s="32">
        <v>5</v>
      </c>
      <c r="F32" s="32">
        <v>5</v>
      </c>
      <c r="G32" s="32">
        <v>5</v>
      </c>
      <c r="H32" s="32" t="s">
        <v>884</v>
      </c>
      <c r="I32" s="32" t="s">
        <v>884</v>
      </c>
      <c r="J32" s="32">
        <v>5</v>
      </c>
      <c r="K32" s="32">
        <v>5</v>
      </c>
      <c r="L32" s="32">
        <v>5</v>
      </c>
      <c r="M32" s="32">
        <v>5</v>
      </c>
      <c r="N32" s="38">
        <f t="shared" si="11"/>
        <v>25</v>
      </c>
      <c r="O32" s="38">
        <f t="shared" si="9"/>
        <v>5</v>
      </c>
      <c r="P32" s="30">
        <f t="shared" si="12"/>
        <v>1</v>
      </c>
      <c r="Q32" s="30" t="s">
        <v>901</v>
      </c>
      <c r="R32" s="10"/>
    </row>
    <row r="33" ht="17.4" spans="1:18">
      <c r="A33" s="21"/>
      <c r="B33" s="21">
        <v>6</v>
      </c>
      <c r="C33" s="10" t="s">
        <v>252</v>
      </c>
      <c r="D33" s="32">
        <v>5</v>
      </c>
      <c r="E33" s="32">
        <v>5</v>
      </c>
      <c r="F33" s="32">
        <v>5</v>
      </c>
      <c r="G33" s="32">
        <v>5</v>
      </c>
      <c r="H33" s="32" t="s">
        <v>884</v>
      </c>
      <c r="I33" s="32" t="s">
        <v>884</v>
      </c>
      <c r="J33" s="32">
        <v>5</v>
      </c>
      <c r="K33" s="32">
        <v>5</v>
      </c>
      <c r="L33" s="32">
        <v>5</v>
      </c>
      <c r="M33" s="32">
        <v>5</v>
      </c>
      <c r="N33" s="38">
        <f t="shared" si="11"/>
        <v>25</v>
      </c>
      <c r="O33" s="38">
        <f t="shared" si="9"/>
        <v>5</v>
      </c>
      <c r="P33" s="30">
        <f t="shared" si="12"/>
        <v>1</v>
      </c>
      <c r="Q33" s="30" t="s">
        <v>901</v>
      </c>
      <c r="R33" s="10"/>
    </row>
    <row r="34" ht="17.4" spans="1:18">
      <c r="A34" s="33" t="s">
        <v>6</v>
      </c>
      <c r="B34" s="33">
        <v>1</v>
      </c>
      <c r="C34" s="10" t="s">
        <v>288</v>
      </c>
      <c r="D34" s="30">
        <v>5</v>
      </c>
      <c r="E34" s="30">
        <v>5</v>
      </c>
      <c r="F34" s="30" t="s">
        <v>884</v>
      </c>
      <c r="G34" s="30" t="s">
        <v>884</v>
      </c>
      <c r="H34" s="30" t="s">
        <v>884</v>
      </c>
      <c r="I34" s="30" t="s">
        <v>884</v>
      </c>
      <c r="J34" s="30">
        <v>5</v>
      </c>
      <c r="K34" s="30">
        <v>5</v>
      </c>
      <c r="L34" s="30">
        <v>5</v>
      </c>
      <c r="M34" s="30">
        <v>5</v>
      </c>
      <c r="N34" s="35">
        <f>SUM(D34:M34)</f>
        <v>30</v>
      </c>
      <c r="O34" s="38">
        <f t="shared" si="9"/>
        <v>5</v>
      </c>
      <c r="P34" s="30">
        <f>RANK(O34,$O$34:$O$44)</f>
        <v>1</v>
      </c>
      <c r="Q34" s="30" t="s">
        <v>902</v>
      </c>
      <c r="R34" s="10"/>
    </row>
    <row r="35" ht="17.4" spans="1:18">
      <c r="A35" s="33"/>
      <c r="B35" s="33">
        <v>2</v>
      </c>
      <c r="C35" s="10" t="s">
        <v>289</v>
      </c>
      <c r="D35" s="30">
        <v>5</v>
      </c>
      <c r="E35" s="30">
        <v>5</v>
      </c>
      <c r="F35" s="30" t="s">
        <v>884</v>
      </c>
      <c r="G35" s="30" t="s">
        <v>884</v>
      </c>
      <c r="H35" s="30" t="s">
        <v>884</v>
      </c>
      <c r="I35" s="30" t="s">
        <v>884</v>
      </c>
      <c r="J35" s="30">
        <v>5</v>
      </c>
      <c r="K35" s="30">
        <v>5</v>
      </c>
      <c r="L35" s="30" t="s">
        <v>884</v>
      </c>
      <c r="M35" s="30" t="s">
        <v>884</v>
      </c>
      <c r="N35" s="35">
        <f t="shared" ref="N35:N44" si="13">SUM(D35:M35)</f>
        <v>20</v>
      </c>
      <c r="O35" s="38">
        <f t="shared" si="9"/>
        <v>5</v>
      </c>
      <c r="P35" s="30">
        <f t="shared" ref="P35:P44" si="14">RANK(O35,$O$34:$O$44)</f>
        <v>1</v>
      </c>
      <c r="Q35" s="30" t="s">
        <v>903</v>
      </c>
      <c r="R35" s="10"/>
    </row>
    <row r="36" ht="17.4" spans="1:18">
      <c r="A36" s="33"/>
      <c r="B36" s="33">
        <v>3</v>
      </c>
      <c r="C36" s="10" t="s">
        <v>290</v>
      </c>
      <c r="D36" s="30" t="s">
        <v>884</v>
      </c>
      <c r="E36" s="30" t="s">
        <v>884</v>
      </c>
      <c r="F36" s="30" t="s">
        <v>884</v>
      </c>
      <c r="G36" s="30" t="s">
        <v>884</v>
      </c>
      <c r="H36" s="30">
        <v>5</v>
      </c>
      <c r="I36" s="30">
        <v>5</v>
      </c>
      <c r="J36" s="30" t="s">
        <v>884</v>
      </c>
      <c r="K36" s="30" t="s">
        <v>884</v>
      </c>
      <c r="L36" s="30" t="s">
        <v>884</v>
      </c>
      <c r="M36" s="30" t="s">
        <v>884</v>
      </c>
      <c r="N36" s="35">
        <f t="shared" si="13"/>
        <v>10</v>
      </c>
      <c r="O36" s="16">
        <f t="shared" ref="O36:O44" si="15">AVERAGE(D36:M36)</f>
        <v>5</v>
      </c>
      <c r="P36" s="30">
        <f t="shared" si="14"/>
        <v>1</v>
      </c>
      <c r="Q36" s="30" t="s">
        <v>904</v>
      </c>
      <c r="R36" s="10"/>
    </row>
    <row r="37" ht="17.4" spans="1:18">
      <c r="A37" s="33"/>
      <c r="B37" s="33">
        <v>4</v>
      </c>
      <c r="C37" s="10" t="s">
        <v>291</v>
      </c>
      <c r="D37" s="30" t="s">
        <v>884</v>
      </c>
      <c r="E37" s="30" t="s">
        <v>884</v>
      </c>
      <c r="F37" s="30">
        <v>5</v>
      </c>
      <c r="G37" s="30">
        <v>5</v>
      </c>
      <c r="H37" s="30">
        <v>5</v>
      </c>
      <c r="I37" s="30">
        <v>5</v>
      </c>
      <c r="J37" s="30" t="s">
        <v>884</v>
      </c>
      <c r="K37" s="30" t="s">
        <v>884</v>
      </c>
      <c r="L37" s="30">
        <v>5</v>
      </c>
      <c r="M37" s="30">
        <v>5</v>
      </c>
      <c r="N37" s="35">
        <f t="shared" si="13"/>
        <v>30</v>
      </c>
      <c r="O37" s="16">
        <f t="shared" si="15"/>
        <v>5</v>
      </c>
      <c r="P37" s="30">
        <f t="shared" si="14"/>
        <v>1</v>
      </c>
      <c r="Q37" s="30" t="s">
        <v>905</v>
      </c>
      <c r="R37" s="10"/>
    </row>
    <row r="38" ht="17.4" spans="1:18">
      <c r="A38" s="33"/>
      <c r="B38" s="33">
        <v>5</v>
      </c>
      <c r="C38" s="10" t="s">
        <v>292</v>
      </c>
      <c r="D38" s="30">
        <v>5</v>
      </c>
      <c r="E38" s="30">
        <v>5</v>
      </c>
      <c r="F38" s="30">
        <v>5</v>
      </c>
      <c r="G38" s="30">
        <v>5</v>
      </c>
      <c r="H38" s="30">
        <v>5</v>
      </c>
      <c r="I38" s="30">
        <v>5</v>
      </c>
      <c r="J38" s="30">
        <v>5</v>
      </c>
      <c r="K38" s="30">
        <v>5</v>
      </c>
      <c r="L38" s="30" t="s">
        <v>884</v>
      </c>
      <c r="M38" s="30" t="s">
        <v>884</v>
      </c>
      <c r="N38" s="35">
        <f t="shared" si="13"/>
        <v>40</v>
      </c>
      <c r="O38" s="16">
        <f t="shared" si="15"/>
        <v>5</v>
      </c>
      <c r="P38" s="30">
        <f t="shared" si="14"/>
        <v>1</v>
      </c>
      <c r="Q38" s="30" t="s">
        <v>906</v>
      </c>
      <c r="R38" s="10"/>
    </row>
    <row r="39" ht="17.4" spans="1:18">
      <c r="A39" s="33"/>
      <c r="B39" s="33">
        <v>6</v>
      </c>
      <c r="C39" s="10" t="s">
        <v>293</v>
      </c>
      <c r="D39" s="30">
        <v>5</v>
      </c>
      <c r="E39" s="30">
        <v>5</v>
      </c>
      <c r="F39" s="30">
        <v>5</v>
      </c>
      <c r="G39" s="30">
        <v>5</v>
      </c>
      <c r="H39" s="30">
        <v>5</v>
      </c>
      <c r="I39" s="30">
        <v>5</v>
      </c>
      <c r="J39" s="30">
        <v>5</v>
      </c>
      <c r="K39" s="30">
        <v>5</v>
      </c>
      <c r="L39" s="30" t="s">
        <v>884</v>
      </c>
      <c r="M39" s="30" t="s">
        <v>884</v>
      </c>
      <c r="N39" s="35">
        <f t="shared" si="13"/>
        <v>40</v>
      </c>
      <c r="O39" s="16">
        <f t="shared" si="15"/>
        <v>5</v>
      </c>
      <c r="P39" s="30">
        <f t="shared" si="14"/>
        <v>1</v>
      </c>
      <c r="Q39" s="30" t="s">
        <v>906</v>
      </c>
      <c r="R39" s="10"/>
    </row>
    <row r="40" ht="17.4" spans="1:18">
      <c r="A40" s="33"/>
      <c r="B40" s="33">
        <v>7</v>
      </c>
      <c r="C40" s="10" t="s">
        <v>294</v>
      </c>
      <c r="D40" s="30" t="s">
        <v>884</v>
      </c>
      <c r="E40" s="30" t="s">
        <v>884</v>
      </c>
      <c r="F40" s="30">
        <v>5</v>
      </c>
      <c r="G40" s="30">
        <v>5</v>
      </c>
      <c r="H40" s="30">
        <v>5</v>
      </c>
      <c r="I40" s="30">
        <v>0</v>
      </c>
      <c r="J40" s="30">
        <v>5</v>
      </c>
      <c r="K40" s="30">
        <v>5</v>
      </c>
      <c r="L40" s="30" t="s">
        <v>884</v>
      </c>
      <c r="M40" s="30" t="s">
        <v>884</v>
      </c>
      <c r="N40" s="35">
        <f t="shared" si="13"/>
        <v>25</v>
      </c>
      <c r="O40" s="16">
        <f t="shared" si="15"/>
        <v>4.16666666666667</v>
      </c>
      <c r="P40" s="30">
        <f t="shared" si="14"/>
        <v>11</v>
      </c>
      <c r="Q40" s="30" t="s">
        <v>907</v>
      </c>
      <c r="R40" s="10"/>
    </row>
    <row r="41" ht="17.4" spans="1:18">
      <c r="A41" s="33"/>
      <c r="B41" s="33">
        <v>8</v>
      </c>
      <c r="C41" s="10" t="s">
        <v>295</v>
      </c>
      <c r="D41" s="30">
        <v>5</v>
      </c>
      <c r="E41" s="30">
        <v>5</v>
      </c>
      <c r="F41" s="30">
        <v>5</v>
      </c>
      <c r="G41" s="30">
        <v>5</v>
      </c>
      <c r="H41" s="30">
        <v>5</v>
      </c>
      <c r="I41" s="30">
        <v>4.5</v>
      </c>
      <c r="J41" s="30">
        <v>5</v>
      </c>
      <c r="K41" s="30">
        <v>5</v>
      </c>
      <c r="L41" s="30" t="s">
        <v>884</v>
      </c>
      <c r="M41" s="30" t="s">
        <v>884</v>
      </c>
      <c r="N41" s="35">
        <f t="shared" si="13"/>
        <v>39.5</v>
      </c>
      <c r="O41" s="16">
        <f t="shared" si="15"/>
        <v>4.9375</v>
      </c>
      <c r="P41" s="30">
        <f t="shared" si="14"/>
        <v>10</v>
      </c>
      <c r="Q41" s="30" t="s">
        <v>906</v>
      </c>
      <c r="R41" s="10"/>
    </row>
    <row r="42" ht="17.4" spans="1:18">
      <c r="A42" s="33"/>
      <c r="B42" s="33">
        <v>9</v>
      </c>
      <c r="C42" s="10" t="s">
        <v>297</v>
      </c>
      <c r="D42" s="30">
        <v>5</v>
      </c>
      <c r="E42" s="30">
        <v>5</v>
      </c>
      <c r="F42" s="30">
        <v>5</v>
      </c>
      <c r="G42" s="30">
        <v>5</v>
      </c>
      <c r="H42" s="30">
        <v>5</v>
      </c>
      <c r="I42" s="30">
        <v>5</v>
      </c>
      <c r="J42" s="30">
        <v>5</v>
      </c>
      <c r="K42" s="30">
        <v>5</v>
      </c>
      <c r="L42" s="30" t="s">
        <v>884</v>
      </c>
      <c r="M42" s="30" t="s">
        <v>884</v>
      </c>
      <c r="N42" s="35">
        <f t="shared" si="13"/>
        <v>40</v>
      </c>
      <c r="O42" s="16">
        <f t="shared" si="15"/>
        <v>5</v>
      </c>
      <c r="P42" s="30">
        <f t="shared" si="14"/>
        <v>1</v>
      </c>
      <c r="Q42" s="30" t="s">
        <v>906</v>
      </c>
      <c r="R42" s="10"/>
    </row>
    <row r="43" ht="17.4" spans="1:18">
      <c r="A43" s="33"/>
      <c r="B43" s="10">
        <v>10</v>
      </c>
      <c r="C43" s="10" t="s">
        <v>298</v>
      </c>
      <c r="D43" s="30" t="s">
        <v>884</v>
      </c>
      <c r="E43" s="30" t="s">
        <v>884</v>
      </c>
      <c r="F43" s="30" t="s">
        <v>884</v>
      </c>
      <c r="G43" s="30" t="s">
        <v>884</v>
      </c>
      <c r="H43" s="30">
        <v>5</v>
      </c>
      <c r="I43" s="30">
        <v>5</v>
      </c>
      <c r="J43" s="30">
        <v>5</v>
      </c>
      <c r="K43" s="30">
        <v>5</v>
      </c>
      <c r="L43" s="30">
        <v>5</v>
      </c>
      <c r="M43" s="30">
        <v>5</v>
      </c>
      <c r="N43" s="35">
        <f t="shared" si="13"/>
        <v>30</v>
      </c>
      <c r="O43" s="16">
        <f t="shared" si="15"/>
        <v>5</v>
      </c>
      <c r="P43" s="30">
        <f t="shared" si="14"/>
        <v>1</v>
      </c>
      <c r="Q43" s="30" t="s">
        <v>908</v>
      </c>
      <c r="R43" s="10" t="s">
        <v>909</v>
      </c>
    </row>
    <row r="44" ht="17.4" spans="1:18">
      <c r="A44" s="33"/>
      <c r="B44" s="10">
        <v>11</v>
      </c>
      <c r="C44" s="10" t="s">
        <v>299</v>
      </c>
      <c r="D44" s="30">
        <v>5</v>
      </c>
      <c r="E44" s="30">
        <v>5</v>
      </c>
      <c r="F44" s="30" t="s">
        <v>884</v>
      </c>
      <c r="G44" s="30" t="s">
        <v>884</v>
      </c>
      <c r="H44" s="30">
        <v>5</v>
      </c>
      <c r="I44" s="30">
        <v>5</v>
      </c>
      <c r="J44" s="30">
        <v>5</v>
      </c>
      <c r="K44" s="30">
        <v>5</v>
      </c>
      <c r="L44" s="30">
        <v>5</v>
      </c>
      <c r="M44" s="30">
        <v>5</v>
      </c>
      <c r="N44" s="35">
        <f t="shared" si="13"/>
        <v>40</v>
      </c>
      <c r="O44" s="16">
        <f t="shared" si="15"/>
        <v>5</v>
      </c>
      <c r="P44" s="30">
        <f t="shared" si="14"/>
        <v>1</v>
      </c>
      <c r="Q44" s="30" t="s">
        <v>910</v>
      </c>
      <c r="R44" s="10"/>
    </row>
    <row r="45" ht="17.4" spans="1:18">
      <c r="A45" s="33" t="s">
        <v>7</v>
      </c>
      <c r="B45" s="33">
        <v>1</v>
      </c>
      <c r="C45" s="21" t="s">
        <v>315</v>
      </c>
      <c r="D45" s="30">
        <v>5</v>
      </c>
      <c r="E45" s="30">
        <v>5</v>
      </c>
      <c r="F45" s="30" t="s">
        <v>884</v>
      </c>
      <c r="G45" s="30" t="s">
        <v>884</v>
      </c>
      <c r="H45" s="11">
        <v>5</v>
      </c>
      <c r="I45" s="11">
        <v>5</v>
      </c>
      <c r="J45" s="30">
        <v>5</v>
      </c>
      <c r="K45" s="30">
        <v>5</v>
      </c>
      <c r="L45" s="11">
        <v>5</v>
      </c>
      <c r="M45" s="11">
        <v>5</v>
      </c>
      <c r="N45" s="35">
        <v>40</v>
      </c>
      <c r="O45" s="16">
        <v>5</v>
      </c>
      <c r="P45" s="30">
        <f>RANK(O45,$O$45:$O$50)</f>
        <v>1</v>
      </c>
      <c r="Q45" s="10"/>
      <c r="R45" s="10"/>
    </row>
    <row r="46" ht="17.4" spans="1:18">
      <c r="A46" s="33"/>
      <c r="B46" s="33">
        <v>2</v>
      </c>
      <c r="C46" s="21" t="s">
        <v>316</v>
      </c>
      <c r="D46" s="30">
        <v>5</v>
      </c>
      <c r="E46" s="30">
        <v>5</v>
      </c>
      <c r="F46" s="30" t="s">
        <v>884</v>
      </c>
      <c r="G46" s="30" t="s">
        <v>884</v>
      </c>
      <c r="H46" s="11">
        <v>5</v>
      </c>
      <c r="I46" s="11">
        <v>5</v>
      </c>
      <c r="J46" s="30">
        <v>5</v>
      </c>
      <c r="K46" s="30">
        <v>5</v>
      </c>
      <c r="L46" s="11">
        <v>5</v>
      </c>
      <c r="M46" s="11">
        <v>5</v>
      </c>
      <c r="N46" s="35">
        <v>40</v>
      </c>
      <c r="O46" s="16">
        <v>5</v>
      </c>
      <c r="P46" s="30">
        <f t="shared" ref="P46:P50" si="16">RANK(O46,$O$45:$O$50)</f>
        <v>1</v>
      </c>
      <c r="Q46" s="10"/>
      <c r="R46" s="10"/>
    </row>
    <row r="47" ht="17.4" spans="1:18">
      <c r="A47" s="33"/>
      <c r="B47" s="33">
        <v>3</v>
      </c>
      <c r="C47" s="21" t="s">
        <v>317</v>
      </c>
      <c r="D47" s="30">
        <v>5</v>
      </c>
      <c r="E47" s="30">
        <v>5</v>
      </c>
      <c r="F47" s="30" t="s">
        <v>884</v>
      </c>
      <c r="G47" s="30" t="s">
        <v>884</v>
      </c>
      <c r="H47" s="11">
        <v>5</v>
      </c>
      <c r="I47" s="11">
        <v>5</v>
      </c>
      <c r="J47" s="30">
        <v>5</v>
      </c>
      <c r="K47" s="30">
        <v>5</v>
      </c>
      <c r="L47" s="11">
        <v>5</v>
      </c>
      <c r="M47" s="11">
        <v>5</v>
      </c>
      <c r="N47" s="35">
        <v>40</v>
      </c>
      <c r="O47" s="16">
        <v>5</v>
      </c>
      <c r="P47" s="30">
        <f t="shared" si="16"/>
        <v>1</v>
      </c>
      <c r="Q47" s="10"/>
      <c r="R47" s="10"/>
    </row>
    <row r="48" ht="17.4" spans="1:18">
      <c r="A48" s="33"/>
      <c r="B48" s="33">
        <v>4</v>
      </c>
      <c r="C48" s="21" t="s">
        <v>318</v>
      </c>
      <c r="D48" s="30">
        <v>5</v>
      </c>
      <c r="E48" s="30">
        <v>5</v>
      </c>
      <c r="F48" s="30" t="s">
        <v>884</v>
      </c>
      <c r="G48" s="30" t="s">
        <v>884</v>
      </c>
      <c r="H48" s="11">
        <v>5</v>
      </c>
      <c r="I48" s="11">
        <v>5</v>
      </c>
      <c r="J48" s="30">
        <v>5</v>
      </c>
      <c r="K48" s="30">
        <v>5</v>
      </c>
      <c r="L48" s="11">
        <v>5</v>
      </c>
      <c r="M48" s="11">
        <v>5</v>
      </c>
      <c r="N48" s="35">
        <v>40</v>
      </c>
      <c r="O48" s="16">
        <v>5</v>
      </c>
      <c r="P48" s="30">
        <f t="shared" si="16"/>
        <v>1</v>
      </c>
      <c r="Q48" s="10"/>
      <c r="R48" s="10"/>
    </row>
    <row r="49" ht="17.4" spans="1:18">
      <c r="A49" s="33"/>
      <c r="B49" s="33">
        <v>5</v>
      </c>
      <c r="C49" s="21" t="s">
        <v>319</v>
      </c>
      <c r="D49" s="30">
        <v>5</v>
      </c>
      <c r="E49" s="30">
        <v>5</v>
      </c>
      <c r="F49" s="30" t="s">
        <v>884</v>
      </c>
      <c r="G49" s="30" t="s">
        <v>884</v>
      </c>
      <c r="H49" s="11">
        <v>5</v>
      </c>
      <c r="I49" s="11">
        <v>5</v>
      </c>
      <c r="J49" s="30">
        <v>5</v>
      </c>
      <c r="K49" s="30">
        <v>5</v>
      </c>
      <c r="L49" s="11">
        <v>5</v>
      </c>
      <c r="M49" s="11">
        <v>5</v>
      </c>
      <c r="N49" s="35">
        <v>40</v>
      </c>
      <c r="O49" s="16">
        <v>5</v>
      </c>
      <c r="P49" s="30">
        <f t="shared" si="16"/>
        <v>1</v>
      </c>
      <c r="Q49" s="10"/>
      <c r="R49" s="10"/>
    </row>
    <row r="50" ht="17.4" spans="1:18">
      <c r="A50" s="33"/>
      <c r="B50" s="33">
        <v>6</v>
      </c>
      <c r="C50" s="21" t="s">
        <v>320</v>
      </c>
      <c r="D50" s="30">
        <v>5</v>
      </c>
      <c r="E50" s="30">
        <v>5</v>
      </c>
      <c r="F50" s="30" t="s">
        <v>884</v>
      </c>
      <c r="G50" s="30" t="s">
        <v>884</v>
      </c>
      <c r="H50" s="11">
        <v>5</v>
      </c>
      <c r="I50" s="11">
        <v>5</v>
      </c>
      <c r="J50" s="30">
        <v>5</v>
      </c>
      <c r="K50" s="30">
        <v>5</v>
      </c>
      <c r="L50" s="11">
        <v>5</v>
      </c>
      <c r="M50" s="11">
        <v>5</v>
      </c>
      <c r="N50" s="35">
        <v>40</v>
      </c>
      <c r="O50" s="16">
        <v>5</v>
      </c>
      <c r="P50" s="30">
        <f t="shared" si="16"/>
        <v>1</v>
      </c>
      <c r="Q50" s="10"/>
      <c r="R50" s="10"/>
    </row>
    <row r="51" ht="17.4" spans="1:18">
      <c r="A51" s="10" t="s">
        <v>8</v>
      </c>
      <c r="B51" s="10">
        <v>1</v>
      </c>
      <c r="C51" s="10" t="s">
        <v>322</v>
      </c>
      <c r="D51" s="10">
        <v>4</v>
      </c>
      <c r="E51" s="10">
        <v>4</v>
      </c>
      <c r="F51" s="10">
        <v>5</v>
      </c>
      <c r="G51" s="10">
        <v>5</v>
      </c>
      <c r="H51" s="10">
        <v>4</v>
      </c>
      <c r="I51" s="10">
        <v>4</v>
      </c>
      <c r="J51" s="10">
        <v>4</v>
      </c>
      <c r="K51" s="10">
        <v>5</v>
      </c>
      <c r="L51" s="10">
        <v>5</v>
      </c>
      <c r="M51" s="10">
        <v>5</v>
      </c>
      <c r="N51" s="16">
        <f>SUM(D51:M51)</f>
        <v>45</v>
      </c>
      <c r="O51" s="16">
        <f>AVERAGE(D51:M51)</f>
        <v>4.5</v>
      </c>
      <c r="P51" s="30">
        <f>RANK(O51,$O$51:$O$51)</f>
        <v>1</v>
      </c>
      <c r="Q51" s="10"/>
      <c r="R51" s="10"/>
    </row>
  </sheetData>
  <mergeCells count="7">
    <mergeCell ref="A1:R1"/>
    <mergeCell ref="A3:A10"/>
    <mergeCell ref="A11:A19"/>
    <mergeCell ref="A20:A27"/>
    <mergeCell ref="A28:A33"/>
    <mergeCell ref="A34:A44"/>
    <mergeCell ref="A45:A50"/>
  </mergeCells>
  <pageMargins left="0.7" right="0.7" top="0.75" bottom="0.75" header="0.3" footer="0.3"/>
  <headerFooter/>
  <ignoredErrors>
    <ignoredError sqref="O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workbookViewId="0">
      <selection activeCell="G23" sqref="G23"/>
    </sheetView>
  </sheetViews>
  <sheetFormatPr defaultColWidth="9" defaultRowHeight="14.4" outlineLevelCol="6"/>
  <cols>
    <col min="1" max="1" width="20.3611111111111" customWidth="1"/>
    <col min="2" max="2" width="18" customWidth="1"/>
    <col min="3" max="3" width="15.4537037037037" customWidth="1"/>
    <col min="4" max="4" width="15.1759259259259" customWidth="1"/>
    <col min="5" max="5" width="14.5462962962963" customWidth="1"/>
    <col min="6" max="6" width="21" customWidth="1"/>
    <col min="7" max="7" width="16" customWidth="1"/>
  </cols>
  <sheetData>
    <row r="1" ht="21" customHeight="1" spans="1:7">
      <c r="A1" s="18" t="s">
        <v>911</v>
      </c>
      <c r="B1" s="18"/>
      <c r="C1" s="18"/>
      <c r="D1" s="18"/>
      <c r="E1" s="18"/>
      <c r="F1" s="18"/>
      <c r="G1" s="19"/>
    </row>
    <row r="2" ht="14" customHeight="1" spans="1:7">
      <c r="A2" s="18"/>
      <c r="B2" s="18"/>
      <c r="C2" s="18"/>
      <c r="D2" s="18"/>
      <c r="E2" s="18"/>
      <c r="F2" s="18"/>
      <c r="G2" s="19"/>
    </row>
    <row r="3" ht="15.6" spans="1:6">
      <c r="A3" s="18" t="s">
        <v>22</v>
      </c>
      <c r="B3" s="18" t="s">
        <v>912</v>
      </c>
      <c r="C3" s="18" t="s">
        <v>26</v>
      </c>
      <c r="D3" s="20" t="s">
        <v>913</v>
      </c>
      <c r="E3" s="18" t="s">
        <v>28</v>
      </c>
      <c r="F3" s="18" t="s">
        <v>31</v>
      </c>
    </row>
    <row r="4" ht="17.4" spans="1:6">
      <c r="A4" s="10" t="s">
        <v>32</v>
      </c>
      <c r="B4" s="10" t="s">
        <v>33</v>
      </c>
      <c r="C4" s="10" t="s">
        <v>331</v>
      </c>
      <c r="D4" s="15" t="s">
        <v>789</v>
      </c>
      <c r="E4" s="10">
        <v>4</v>
      </c>
      <c r="F4" s="10" t="s">
        <v>914</v>
      </c>
    </row>
    <row r="5" ht="17.4" spans="1:6">
      <c r="A5" s="10"/>
      <c r="B5" s="10"/>
      <c r="C5" s="10"/>
      <c r="D5" s="15" t="s">
        <v>334</v>
      </c>
      <c r="E5" s="10"/>
      <c r="F5" s="10" t="s">
        <v>914</v>
      </c>
    </row>
    <row r="6" ht="17.4" spans="1:6">
      <c r="A6" s="10"/>
      <c r="B6" s="10"/>
      <c r="C6" s="10" t="s">
        <v>335</v>
      </c>
      <c r="D6" s="15" t="s">
        <v>789</v>
      </c>
      <c r="E6" s="10">
        <v>6</v>
      </c>
      <c r="F6" s="10" t="s">
        <v>914</v>
      </c>
    </row>
    <row r="7" ht="17.4" spans="1:6">
      <c r="A7" s="10"/>
      <c r="B7" s="10"/>
      <c r="C7" s="10"/>
      <c r="D7" s="15" t="s">
        <v>46</v>
      </c>
      <c r="E7" s="10"/>
      <c r="F7" s="10" t="s">
        <v>914</v>
      </c>
    </row>
    <row r="8" ht="17.4" spans="1:6">
      <c r="A8" s="10"/>
      <c r="B8" s="10"/>
      <c r="C8" s="10"/>
      <c r="D8" s="15" t="s">
        <v>75</v>
      </c>
      <c r="E8" s="10"/>
      <c r="F8" s="10" t="s">
        <v>914</v>
      </c>
    </row>
    <row r="9" ht="17.4" spans="1:6">
      <c r="A9" s="10"/>
      <c r="B9" s="10"/>
      <c r="C9" s="10" t="s">
        <v>915</v>
      </c>
      <c r="D9" s="15" t="s">
        <v>789</v>
      </c>
      <c r="E9" s="10">
        <v>2</v>
      </c>
      <c r="F9" s="10" t="s">
        <v>916</v>
      </c>
    </row>
    <row r="10" ht="17.4" spans="1:6">
      <c r="A10" s="10"/>
      <c r="B10" s="10"/>
      <c r="C10" s="10" t="s">
        <v>917</v>
      </c>
      <c r="D10" s="15" t="s">
        <v>789</v>
      </c>
      <c r="E10" s="10">
        <v>2</v>
      </c>
      <c r="F10" s="10" t="s">
        <v>916</v>
      </c>
    </row>
    <row r="11" ht="17.4" spans="1:6">
      <c r="A11" s="10"/>
      <c r="B11" s="10"/>
      <c r="C11" s="10" t="s">
        <v>918</v>
      </c>
      <c r="D11" s="15" t="s">
        <v>789</v>
      </c>
      <c r="E11" s="10">
        <v>2</v>
      </c>
      <c r="F11" s="10" t="s">
        <v>916</v>
      </c>
    </row>
    <row r="12" ht="17.4" spans="1:6">
      <c r="A12" s="10"/>
      <c r="B12" s="10"/>
      <c r="C12" s="10" t="s">
        <v>919</v>
      </c>
      <c r="D12" s="15" t="s">
        <v>789</v>
      </c>
      <c r="E12" s="10">
        <v>2</v>
      </c>
      <c r="F12" s="10" t="s">
        <v>916</v>
      </c>
    </row>
    <row r="13" ht="17.4" spans="1:6">
      <c r="A13" s="10"/>
      <c r="B13" s="10"/>
      <c r="C13" s="10" t="s">
        <v>920</v>
      </c>
      <c r="D13" s="15" t="s">
        <v>789</v>
      </c>
      <c r="E13" s="10">
        <v>2</v>
      </c>
      <c r="F13" s="10" t="s">
        <v>916</v>
      </c>
    </row>
    <row r="14" ht="17.4" spans="1:6">
      <c r="A14" s="10"/>
      <c r="B14" s="10"/>
      <c r="C14" s="10" t="s">
        <v>337</v>
      </c>
      <c r="D14" s="10" t="s">
        <v>334</v>
      </c>
      <c r="E14" s="10">
        <v>4</v>
      </c>
      <c r="F14" s="10" t="s">
        <v>914</v>
      </c>
    </row>
    <row r="15" ht="17.4" spans="1:6">
      <c r="A15" s="10"/>
      <c r="B15" s="10"/>
      <c r="C15" s="10"/>
      <c r="D15" s="10" t="s">
        <v>75</v>
      </c>
      <c r="E15" s="10"/>
      <c r="F15" s="10" t="s">
        <v>914</v>
      </c>
    </row>
    <row r="16" ht="17.4" spans="1:6">
      <c r="A16" s="10"/>
      <c r="B16" s="10"/>
      <c r="C16" s="10" t="s">
        <v>921</v>
      </c>
      <c r="D16" s="10" t="s">
        <v>334</v>
      </c>
      <c r="E16" s="10">
        <v>2</v>
      </c>
      <c r="F16" s="10" t="s">
        <v>914</v>
      </c>
    </row>
    <row r="17" ht="17.4" spans="1:6">
      <c r="A17" s="10"/>
      <c r="B17" s="10"/>
      <c r="C17" s="10" t="s">
        <v>341</v>
      </c>
      <c r="D17" s="10" t="s">
        <v>334</v>
      </c>
      <c r="E17" s="10">
        <v>2</v>
      </c>
      <c r="F17" s="10" t="s">
        <v>914</v>
      </c>
    </row>
    <row r="18" ht="17.4" spans="1:6">
      <c r="A18" s="10"/>
      <c r="B18" s="10"/>
      <c r="C18" s="10" t="s">
        <v>342</v>
      </c>
      <c r="D18" s="10" t="s">
        <v>75</v>
      </c>
      <c r="E18" s="10">
        <v>2</v>
      </c>
      <c r="F18" s="10" t="s">
        <v>914</v>
      </c>
    </row>
    <row r="19" ht="17.4" spans="1:6">
      <c r="A19" s="10"/>
      <c r="B19" s="10"/>
      <c r="C19" s="10" t="s">
        <v>343</v>
      </c>
      <c r="D19" s="10" t="s">
        <v>75</v>
      </c>
      <c r="E19" s="10">
        <v>2</v>
      </c>
      <c r="F19" s="10" t="s">
        <v>914</v>
      </c>
    </row>
    <row r="20" ht="17.4" spans="1:6">
      <c r="A20" s="10"/>
      <c r="B20" s="10" t="s">
        <v>110</v>
      </c>
      <c r="C20" s="10" t="s">
        <v>922</v>
      </c>
      <c r="D20" s="10" t="s">
        <v>789</v>
      </c>
      <c r="E20" s="10">
        <v>2</v>
      </c>
      <c r="F20" s="10" t="s">
        <v>914</v>
      </c>
    </row>
    <row r="21" ht="17.4" spans="1:6">
      <c r="A21" s="10"/>
      <c r="B21" s="10" t="s">
        <v>111</v>
      </c>
      <c r="C21" s="10" t="s">
        <v>923</v>
      </c>
      <c r="D21" s="10" t="s">
        <v>789</v>
      </c>
      <c r="E21" s="10">
        <v>2</v>
      </c>
      <c r="F21" s="10" t="s">
        <v>914</v>
      </c>
    </row>
    <row r="22" ht="17.4" spans="1:6">
      <c r="A22" s="10"/>
      <c r="B22" s="10"/>
      <c r="C22" s="10" t="s">
        <v>924</v>
      </c>
      <c r="D22" s="10" t="s">
        <v>789</v>
      </c>
      <c r="E22" s="10">
        <v>2</v>
      </c>
      <c r="F22" s="10" t="s">
        <v>914</v>
      </c>
    </row>
    <row r="23" ht="17.4" spans="1:6">
      <c r="A23" s="10"/>
      <c r="B23" s="10"/>
      <c r="C23" s="10" t="s">
        <v>925</v>
      </c>
      <c r="D23" s="10" t="s">
        <v>789</v>
      </c>
      <c r="E23" s="10">
        <v>2</v>
      </c>
      <c r="F23" s="10" t="s">
        <v>914</v>
      </c>
    </row>
    <row r="24" ht="17.4" spans="1:6">
      <c r="A24" s="10"/>
      <c r="B24" s="10"/>
      <c r="C24" s="10" t="s">
        <v>926</v>
      </c>
      <c r="D24" s="10" t="s">
        <v>789</v>
      </c>
      <c r="E24" s="10">
        <v>2</v>
      </c>
      <c r="F24" s="10" t="s">
        <v>914</v>
      </c>
    </row>
    <row r="25" ht="17.4" spans="1:6">
      <c r="A25" s="10"/>
      <c r="B25" s="10" t="s">
        <v>112</v>
      </c>
      <c r="C25" s="10" t="s">
        <v>927</v>
      </c>
      <c r="D25" s="10" t="s">
        <v>789</v>
      </c>
      <c r="E25" s="10">
        <v>2</v>
      </c>
      <c r="F25" s="10" t="s">
        <v>914</v>
      </c>
    </row>
    <row r="26" ht="17.4" spans="1:6">
      <c r="A26" s="10"/>
      <c r="B26" s="10" t="s">
        <v>113</v>
      </c>
      <c r="C26" s="10" t="s">
        <v>928</v>
      </c>
      <c r="D26" s="10" t="s">
        <v>789</v>
      </c>
      <c r="E26" s="10">
        <v>2</v>
      </c>
      <c r="F26" s="10" t="s">
        <v>914</v>
      </c>
    </row>
    <row r="27" ht="17.4" spans="1:6">
      <c r="A27" s="10"/>
      <c r="B27" s="10"/>
      <c r="C27" s="10" t="s">
        <v>929</v>
      </c>
      <c r="D27" s="10" t="s">
        <v>789</v>
      </c>
      <c r="E27" s="10">
        <v>2</v>
      </c>
      <c r="F27" s="10" t="s">
        <v>914</v>
      </c>
    </row>
    <row r="28" ht="17.4" spans="1:6">
      <c r="A28" s="10"/>
      <c r="B28" s="10"/>
      <c r="C28" s="10" t="s">
        <v>930</v>
      </c>
      <c r="D28" s="10" t="s">
        <v>789</v>
      </c>
      <c r="E28" s="10">
        <v>2</v>
      </c>
      <c r="F28" s="10" t="s">
        <v>914</v>
      </c>
    </row>
    <row r="29" ht="17.4" spans="1:6">
      <c r="A29" s="10"/>
      <c r="B29" s="10" t="s">
        <v>114</v>
      </c>
      <c r="C29" s="10" t="s">
        <v>353</v>
      </c>
      <c r="D29" s="10" t="s">
        <v>931</v>
      </c>
      <c r="E29" s="10">
        <v>2</v>
      </c>
      <c r="F29" s="10" t="s">
        <v>914</v>
      </c>
    </row>
    <row r="30" ht="17.4" spans="1:6">
      <c r="A30" s="10"/>
      <c r="B30" s="10"/>
      <c r="C30" s="10" t="s">
        <v>932</v>
      </c>
      <c r="D30" s="10" t="s">
        <v>931</v>
      </c>
      <c r="E30" s="10">
        <v>2</v>
      </c>
      <c r="F30" s="10" t="s">
        <v>914</v>
      </c>
    </row>
    <row r="31" ht="17.4" spans="1:6">
      <c r="A31" s="10"/>
      <c r="B31" s="10"/>
      <c r="C31" s="10" t="s">
        <v>933</v>
      </c>
      <c r="D31" s="10" t="s">
        <v>931</v>
      </c>
      <c r="E31" s="10">
        <v>2</v>
      </c>
      <c r="F31" s="10" t="s">
        <v>914</v>
      </c>
    </row>
    <row r="32" ht="17.4" spans="1:6">
      <c r="A32" s="10"/>
      <c r="B32" s="10"/>
      <c r="C32" s="10" t="s">
        <v>934</v>
      </c>
      <c r="D32" s="10" t="s">
        <v>931</v>
      </c>
      <c r="E32" s="10">
        <v>2</v>
      </c>
      <c r="F32" s="10" t="s">
        <v>914</v>
      </c>
    </row>
    <row r="33" ht="17.4" spans="1:6">
      <c r="A33" s="10"/>
      <c r="B33" s="10"/>
      <c r="C33" s="10" t="s">
        <v>935</v>
      </c>
      <c r="D33" s="10" t="s">
        <v>931</v>
      </c>
      <c r="E33" s="10">
        <v>2</v>
      </c>
      <c r="F33" s="10" t="s">
        <v>914</v>
      </c>
    </row>
    <row r="34" ht="17.4" spans="1:6">
      <c r="A34" s="10"/>
      <c r="B34" s="10"/>
      <c r="C34" s="10" t="s">
        <v>936</v>
      </c>
      <c r="D34" s="10" t="s">
        <v>46</v>
      </c>
      <c r="E34" s="10">
        <v>2</v>
      </c>
      <c r="F34" s="10" t="s">
        <v>914</v>
      </c>
    </row>
    <row r="35" ht="17.4" spans="1:6">
      <c r="A35" s="10"/>
      <c r="B35" s="10"/>
      <c r="C35" s="10" t="s">
        <v>937</v>
      </c>
      <c r="D35" s="10" t="s">
        <v>334</v>
      </c>
      <c r="E35" s="10">
        <v>2</v>
      </c>
      <c r="F35" s="10" t="s">
        <v>914</v>
      </c>
    </row>
    <row r="36" ht="17.4" spans="1:6">
      <c r="A36" s="10"/>
      <c r="B36" s="10" t="s">
        <v>115</v>
      </c>
      <c r="C36" s="10" t="s">
        <v>938</v>
      </c>
      <c r="D36" s="10" t="s">
        <v>57</v>
      </c>
      <c r="E36" s="10">
        <v>2</v>
      </c>
      <c r="F36" s="10" t="s">
        <v>914</v>
      </c>
    </row>
    <row r="37" ht="17.4" spans="1:6">
      <c r="A37" s="10"/>
      <c r="B37" s="10"/>
      <c r="C37" s="10" t="s">
        <v>368</v>
      </c>
      <c r="D37" s="10" t="s">
        <v>75</v>
      </c>
      <c r="E37" s="10">
        <v>2</v>
      </c>
      <c r="F37" s="10" t="s">
        <v>914</v>
      </c>
    </row>
    <row r="38" ht="17.4" spans="1:6">
      <c r="A38" s="10"/>
      <c r="B38" s="10"/>
      <c r="C38" s="10" t="s">
        <v>939</v>
      </c>
      <c r="D38" s="10" t="s">
        <v>75</v>
      </c>
      <c r="E38" s="10">
        <v>2</v>
      </c>
      <c r="F38" s="10" t="s">
        <v>914</v>
      </c>
    </row>
    <row r="39" ht="17.4" spans="1:6">
      <c r="A39" s="10"/>
      <c r="B39" s="10"/>
      <c r="C39" s="10" t="s">
        <v>938</v>
      </c>
      <c r="D39" s="10" t="s">
        <v>57</v>
      </c>
      <c r="E39" s="10">
        <v>2</v>
      </c>
      <c r="F39" s="10" t="s">
        <v>914</v>
      </c>
    </row>
    <row r="40" ht="17.4" spans="1:6">
      <c r="A40" s="10" t="s">
        <v>3</v>
      </c>
      <c r="B40" s="13" t="s">
        <v>155</v>
      </c>
      <c r="C40" s="10" t="s">
        <v>445</v>
      </c>
      <c r="D40" s="10">
        <v>11.22</v>
      </c>
      <c r="E40" s="10">
        <v>2</v>
      </c>
      <c r="F40" s="10" t="s">
        <v>914</v>
      </c>
    </row>
    <row r="41" ht="17.4" spans="1:6">
      <c r="A41" s="10"/>
      <c r="B41" s="13"/>
      <c r="C41" s="10" t="s">
        <v>446</v>
      </c>
      <c r="D41" s="10">
        <v>11.22</v>
      </c>
      <c r="E41" s="10">
        <v>2</v>
      </c>
      <c r="F41" s="10" t="s">
        <v>914</v>
      </c>
    </row>
    <row r="42" ht="17.4" spans="1:6">
      <c r="A42" s="10"/>
      <c r="B42" s="10" t="s">
        <v>64</v>
      </c>
      <c r="C42" s="10" t="s">
        <v>940</v>
      </c>
      <c r="D42" s="10">
        <v>11.23</v>
      </c>
      <c r="E42" s="10">
        <v>2</v>
      </c>
      <c r="F42" s="10" t="s">
        <v>914</v>
      </c>
    </row>
    <row r="43" ht="17.4" spans="1:6">
      <c r="A43" s="10" t="s">
        <v>4</v>
      </c>
      <c r="B43" s="10" t="s">
        <v>212</v>
      </c>
      <c r="C43" s="10" t="s">
        <v>941</v>
      </c>
      <c r="D43" s="10">
        <v>11.21</v>
      </c>
      <c r="E43" s="10">
        <v>3</v>
      </c>
      <c r="F43" s="10" t="s">
        <v>914</v>
      </c>
    </row>
    <row r="44" ht="17.4" spans="1:6">
      <c r="A44" s="10"/>
      <c r="B44" s="10"/>
      <c r="C44" s="10" t="s">
        <v>573</v>
      </c>
      <c r="D44" s="10">
        <v>11.21</v>
      </c>
      <c r="E44" s="10">
        <v>3</v>
      </c>
      <c r="F44" s="10" t="s">
        <v>914</v>
      </c>
    </row>
    <row r="45" ht="17.4" spans="1:6">
      <c r="A45" s="10"/>
      <c r="B45" s="10" t="s">
        <v>209</v>
      </c>
      <c r="C45" s="10" t="s">
        <v>523</v>
      </c>
      <c r="D45" s="10">
        <v>11.21</v>
      </c>
      <c r="E45" s="10">
        <v>3</v>
      </c>
      <c r="F45" s="10" t="s">
        <v>914</v>
      </c>
    </row>
    <row r="46" ht="17.4" spans="1:6">
      <c r="A46" s="10"/>
      <c r="B46" s="10"/>
      <c r="C46" s="10" t="s">
        <v>537</v>
      </c>
      <c r="D46" s="10">
        <v>11.21</v>
      </c>
      <c r="E46" s="10">
        <v>3</v>
      </c>
      <c r="F46" s="10" t="s">
        <v>914</v>
      </c>
    </row>
    <row r="47" ht="17.4" spans="1:6">
      <c r="A47" s="10"/>
      <c r="B47" s="10" t="s">
        <v>216</v>
      </c>
      <c r="C47" s="10" t="s">
        <v>563</v>
      </c>
      <c r="D47" s="10">
        <v>11.22</v>
      </c>
      <c r="E47" s="10">
        <v>3</v>
      </c>
      <c r="F47" s="10" t="s">
        <v>914</v>
      </c>
    </row>
    <row r="48" ht="17.4" spans="1:6">
      <c r="A48" s="10"/>
      <c r="B48" s="10" t="s">
        <v>215</v>
      </c>
      <c r="C48" s="10" t="s">
        <v>942</v>
      </c>
      <c r="D48" s="10">
        <v>11.22</v>
      </c>
      <c r="E48" s="10">
        <v>3</v>
      </c>
      <c r="F48" s="10" t="s">
        <v>914</v>
      </c>
    </row>
    <row r="49" ht="17.4" spans="1:6">
      <c r="A49" s="10"/>
      <c r="B49" s="10"/>
      <c r="C49" s="10" t="s">
        <v>943</v>
      </c>
      <c r="D49" s="10">
        <v>11.22</v>
      </c>
      <c r="E49" s="10">
        <v>3</v>
      </c>
      <c r="F49" s="10" t="s">
        <v>914</v>
      </c>
    </row>
    <row r="50" ht="17.4" spans="1:6">
      <c r="A50" s="10"/>
      <c r="B50" s="10" t="s">
        <v>212</v>
      </c>
      <c r="C50" s="10" t="s">
        <v>573</v>
      </c>
      <c r="D50" s="10">
        <v>11.23</v>
      </c>
      <c r="E50" s="10">
        <v>3</v>
      </c>
      <c r="F50" s="10" t="s">
        <v>914</v>
      </c>
    </row>
    <row r="51" ht="17.4" spans="1:6">
      <c r="A51" s="10"/>
      <c r="B51" s="10"/>
      <c r="C51" s="10" t="s">
        <v>571</v>
      </c>
      <c r="D51" s="10">
        <v>11.23</v>
      </c>
      <c r="E51" s="10">
        <v>3</v>
      </c>
      <c r="F51" s="10" t="s">
        <v>914</v>
      </c>
    </row>
    <row r="52" ht="17.4" spans="1:6">
      <c r="A52" s="10" t="s">
        <v>5</v>
      </c>
      <c r="B52" s="21" t="s">
        <v>77</v>
      </c>
      <c r="C52" s="21" t="s">
        <v>944</v>
      </c>
      <c r="D52" s="22">
        <v>11.23</v>
      </c>
      <c r="E52" s="21">
        <v>2</v>
      </c>
      <c r="F52" s="10" t="s">
        <v>914</v>
      </c>
    </row>
    <row r="53" ht="17.4" spans="1:6">
      <c r="A53" s="13" t="s">
        <v>6</v>
      </c>
      <c r="B53" s="21" t="s">
        <v>288</v>
      </c>
      <c r="C53" s="21" t="s">
        <v>945</v>
      </c>
      <c r="D53" s="23" t="s">
        <v>946</v>
      </c>
      <c r="E53" s="21">
        <v>4</v>
      </c>
      <c r="F53" s="10" t="s">
        <v>914</v>
      </c>
    </row>
    <row r="54" ht="17.4" spans="1:6">
      <c r="A54" s="13"/>
      <c r="B54" s="21"/>
      <c r="C54" s="21"/>
      <c r="D54" s="23" t="s">
        <v>947</v>
      </c>
      <c r="E54" s="21"/>
      <c r="F54" s="10" t="s">
        <v>948</v>
      </c>
    </row>
    <row r="55" ht="17.4" spans="1:6">
      <c r="A55" s="13"/>
      <c r="B55" s="21"/>
      <c r="C55" s="21" t="s">
        <v>949</v>
      </c>
      <c r="D55" s="23" t="s">
        <v>947</v>
      </c>
      <c r="E55" s="21">
        <v>2</v>
      </c>
      <c r="F55" s="10" t="s">
        <v>948</v>
      </c>
    </row>
    <row r="56" ht="17.4" spans="1:6">
      <c r="A56" s="13"/>
      <c r="B56" s="21"/>
      <c r="C56" s="10" t="s">
        <v>950</v>
      </c>
      <c r="D56" s="10">
        <v>11.23</v>
      </c>
      <c r="E56" s="10">
        <v>2</v>
      </c>
      <c r="F56" s="10" t="s">
        <v>951</v>
      </c>
    </row>
    <row r="57" ht="17.4" spans="1:6">
      <c r="A57" s="13"/>
      <c r="B57" s="21"/>
      <c r="C57" s="10" t="s">
        <v>952</v>
      </c>
      <c r="D57" s="10">
        <v>11.23</v>
      </c>
      <c r="E57" s="10">
        <v>2</v>
      </c>
      <c r="F57" s="10" t="s">
        <v>914</v>
      </c>
    </row>
    <row r="58" ht="17.4" spans="1:6">
      <c r="A58" s="13"/>
      <c r="B58" s="10" t="s">
        <v>292</v>
      </c>
      <c r="C58" s="10" t="s">
        <v>953</v>
      </c>
      <c r="D58" s="10">
        <v>11.19</v>
      </c>
      <c r="E58" s="10">
        <v>2</v>
      </c>
      <c r="F58" s="10" t="s">
        <v>948</v>
      </c>
    </row>
    <row r="59" ht="17.4" spans="1:6">
      <c r="A59" s="13"/>
      <c r="B59" s="10"/>
      <c r="C59" s="10" t="s">
        <v>954</v>
      </c>
      <c r="D59" s="10">
        <v>11.22</v>
      </c>
      <c r="E59" s="10">
        <v>4</v>
      </c>
      <c r="F59" s="10" t="s">
        <v>948</v>
      </c>
    </row>
    <row r="60" ht="17.4" spans="1:6">
      <c r="A60" s="13"/>
      <c r="B60" s="10"/>
      <c r="C60" s="10"/>
      <c r="D60" s="10">
        <v>11.19</v>
      </c>
      <c r="E60" s="10"/>
      <c r="F60" s="10" t="s">
        <v>948</v>
      </c>
    </row>
    <row r="61" ht="17.4" spans="1:6">
      <c r="A61" s="13"/>
      <c r="B61" s="10"/>
      <c r="C61" s="10" t="s">
        <v>955</v>
      </c>
      <c r="D61" s="10">
        <v>11.19</v>
      </c>
      <c r="E61" s="10">
        <v>2</v>
      </c>
      <c r="F61" s="10" t="s">
        <v>948</v>
      </c>
    </row>
    <row r="62" ht="17.4" spans="1:6">
      <c r="A62" s="13"/>
      <c r="B62" s="10"/>
      <c r="C62" s="10" t="s">
        <v>956</v>
      </c>
      <c r="D62" s="10">
        <v>11.19</v>
      </c>
      <c r="E62" s="10">
        <v>2</v>
      </c>
      <c r="F62" s="10" t="s">
        <v>948</v>
      </c>
    </row>
    <row r="63" ht="17.4" spans="1:6">
      <c r="A63" s="13"/>
      <c r="B63" s="10"/>
      <c r="C63" s="10" t="s">
        <v>957</v>
      </c>
      <c r="D63" s="10">
        <v>11.19</v>
      </c>
      <c r="E63" s="10">
        <v>2</v>
      </c>
      <c r="F63" s="10" t="s">
        <v>948</v>
      </c>
    </row>
    <row r="64" ht="17.4" spans="1:6">
      <c r="A64" s="13"/>
      <c r="B64" s="10"/>
      <c r="C64" s="10" t="s">
        <v>958</v>
      </c>
      <c r="D64" s="10">
        <v>11.19</v>
      </c>
      <c r="E64" s="10">
        <v>4</v>
      </c>
      <c r="F64" s="10" t="s">
        <v>948</v>
      </c>
    </row>
    <row r="65" ht="17.4" spans="1:6">
      <c r="A65" s="13"/>
      <c r="B65" s="10"/>
      <c r="C65" s="10"/>
      <c r="D65" s="10">
        <v>11.21</v>
      </c>
      <c r="E65" s="10"/>
      <c r="F65" s="10" t="s">
        <v>948</v>
      </c>
    </row>
    <row r="66" ht="17.4" spans="1:6">
      <c r="A66" s="13"/>
      <c r="B66" s="10"/>
      <c r="C66" s="10" t="s">
        <v>718</v>
      </c>
      <c r="D66" s="10">
        <v>11.19</v>
      </c>
      <c r="E66" s="10">
        <v>2</v>
      </c>
      <c r="F66" s="10" t="s">
        <v>948</v>
      </c>
    </row>
    <row r="67" ht="17.4" spans="1:6">
      <c r="A67" s="13"/>
      <c r="B67" s="10"/>
      <c r="C67" s="10" t="s">
        <v>959</v>
      </c>
      <c r="D67" s="10">
        <v>11.19</v>
      </c>
      <c r="E67" s="10">
        <v>2</v>
      </c>
      <c r="F67" s="10" t="s">
        <v>948</v>
      </c>
    </row>
    <row r="68" ht="17.4" spans="1:6">
      <c r="A68" s="13"/>
      <c r="B68" s="10"/>
      <c r="C68" s="10" t="s">
        <v>784</v>
      </c>
      <c r="D68" s="10">
        <v>11.21</v>
      </c>
      <c r="E68" s="10">
        <v>2</v>
      </c>
      <c r="F68" s="10" t="s">
        <v>948</v>
      </c>
    </row>
    <row r="69" ht="17.4" spans="1:6">
      <c r="A69" s="13"/>
      <c r="B69" s="10" t="s">
        <v>293</v>
      </c>
      <c r="C69" s="10" t="s">
        <v>787</v>
      </c>
      <c r="D69" s="24">
        <v>11.19</v>
      </c>
      <c r="E69" s="10">
        <v>2</v>
      </c>
      <c r="F69" s="10" t="s">
        <v>948</v>
      </c>
    </row>
    <row r="70" ht="17.4" spans="1:6">
      <c r="A70" s="13"/>
      <c r="B70" s="10"/>
      <c r="C70" s="10" t="s">
        <v>960</v>
      </c>
      <c r="D70" s="24">
        <v>11.19</v>
      </c>
      <c r="E70" s="10">
        <v>2</v>
      </c>
      <c r="F70" s="10" t="s">
        <v>948</v>
      </c>
    </row>
    <row r="71" ht="17.4" spans="1:6">
      <c r="A71" s="13"/>
      <c r="B71" s="10"/>
      <c r="C71" s="10" t="s">
        <v>961</v>
      </c>
      <c r="D71" s="24">
        <v>11.19</v>
      </c>
      <c r="E71" s="10">
        <v>2</v>
      </c>
      <c r="F71" s="10" t="s">
        <v>914</v>
      </c>
    </row>
    <row r="72" ht="17.4" spans="1:6">
      <c r="A72" s="13"/>
      <c r="B72" s="10"/>
      <c r="C72" s="10" t="s">
        <v>792</v>
      </c>
      <c r="D72" s="10">
        <v>11.19</v>
      </c>
      <c r="E72" s="10">
        <v>2</v>
      </c>
      <c r="F72" s="10" t="s">
        <v>914</v>
      </c>
    </row>
    <row r="73" ht="17.4" spans="1:6">
      <c r="A73" s="13"/>
      <c r="B73" s="10"/>
      <c r="C73" s="10" t="s">
        <v>791</v>
      </c>
      <c r="D73" s="10">
        <v>11.19</v>
      </c>
      <c r="E73" s="10">
        <v>2</v>
      </c>
      <c r="F73" s="10" t="s">
        <v>914</v>
      </c>
    </row>
    <row r="74" ht="17.4" spans="1:6">
      <c r="A74" s="13"/>
      <c r="B74" s="10" t="s">
        <v>294</v>
      </c>
      <c r="C74" s="10" t="s">
        <v>962</v>
      </c>
      <c r="D74" s="24">
        <v>11.2</v>
      </c>
      <c r="E74" s="10">
        <v>2</v>
      </c>
      <c r="F74" s="10" t="s">
        <v>914</v>
      </c>
    </row>
    <row r="75" ht="17.4" spans="1:6">
      <c r="A75" s="13"/>
      <c r="B75" s="10"/>
      <c r="C75" s="10" t="s">
        <v>963</v>
      </c>
      <c r="D75" s="24">
        <v>11.2</v>
      </c>
      <c r="E75" s="10">
        <v>4</v>
      </c>
      <c r="F75" s="10" t="s">
        <v>914</v>
      </c>
    </row>
    <row r="76" ht="17.4" spans="1:6">
      <c r="A76" s="13"/>
      <c r="B76" s="10"/>
      <c r="C76" s="10"/>
      <c r="D76" s="10">
        <v>11.22</v>
      </c>
      <c r="E76" s="10"/>
      <c r="F76" s="10" t="s">
        <v>914</v>
      </c>
    </row>
    <row r="77" ht="17.4" spans="1:6">
      <c r="A77" s="13"/>
      <c r="B77" s="10"/>
      <c r="C77" s="10" t="s">
        <v>964</v>
      </c>
      <c r="D77" s="10">
        <v>11.21</v>
      </c>
      <c r="E77" s="10">
        <v>2</v>
      </c>
      <c r="F77" s="10" t="s">
        <v>914</v>
      </c>
    </row>
    <row r="78" ht="17.4" spans="1:6">
      <c r="A78" s="13"/>
      <c r="B78" s="10"/>
      <c r="C78" s="10" t="s">
        <v>965</v>
      </c>
      <c r="D78" s="10">
        <v>11.22</v>
      </c>
      <c r="E78" s="10">
        <v>2</v>
      </c>
      <c r="F78" s="10" t="s">
        <v>914</v>
      </c>
    </row>
    <row r="79" ht="17.4" spans="1:6">
      <c r="A79" s="13"/>
      <c r="B79" s="10"/>
      <c r="C79" s="10" t="s">
        <v>966</v>
      </c>
      <c r="D79" s="10">
        <v>11.22</v>
      </c>
      <c r="E79" s="10">
        <v>2</v>
      </c>
      <c r="F79" s="10" t="s">
        <v>914</v>
      </c>
    </row>
    <row r="80" ht="17.4" spans="1:6">
      <c r="A80" s="13"/>
      <c r="B80" s="10"/>
      <c r="C80" s="10" t="s">
        <v>967</v>
      </c>
      <c r="D80" s="10">
        <v>11.22</v>
      </c>
      <c r="E80" s="10">
        <v>2</v>
      </c>
      <c r="F80" s="10" t="s">
        <v>948</v>
      </c>
    </row>
    <row r="81" ht="17.4" spans="1:6">
      <c r="A81" s="13"/>
      <c r="B81" s="10"/>
      <c r="C81" s="10" t="s">
        <v>968</v>
      </c>
      <c r="D81" s="10">
        <v>11.22</v>
      </c>
      <c r="E81" s="10">
        <v>2</v>
      </c>
      <c r="F81" s="10" t="s">
        <v>948</v>
      </c>
    </row>
    <row r="82" ht="17.4" spans="1:6">
      <c r="A82" s="13"/>
      <c r="B82" s="10"/>
      <c r="C82" s="10" t="s">
        <v>969</v>
      </c>
      <c r="D82" s="10">
        <v>11.22</v>
      </c>
      <c r="E82" s="10">
        <v>2</v>
      </c>
      <c r="F82" s="10" t="s">
        <v>914</v>
      </c>
    </row>
    <row r="83" ht="17.4" spans="1:6">
      <c r="A83" s="13"/>
      <c r="B83" s="10" t="s">
        <v>297</v>
      </c>
      <c r="C83" s="10" t="s">
        <v>970</v>
      </c>
      <c r="D83" s="10">
        <v>11.19</v>
      </c>
      <c r="E83" s="10">
        <v>2</v>
      </c>
      <c r="F83" s="10" t="s">
        <v>914</v>
      </c>
    </row>
    <row r="84" ht="17.4" spans="1:6">
      <c r="A84" s="13"/>
      <c r="B84" s="10"/>
      <c r="C84" s="10" t="s">
        <v>971</v>
      </c>
      <c r="D84" s="10">
        <v>11.19</v>
      </c>
      <c r="E84" s="10">
        <v>2</v>
      </c>
      <c r="F84" s="10" t="s">
        <v>914</v>
      </c>
    </row>
    <row r="85" ht="17.4" spans="1:6">
      <c r="A85" s="13"/>
      <c r="B85" s="10"/>
      <c r="C85" s="10" t="s">
        <v>972</v>
      </c>
      <c r="D85" s="10">
        <v>11.19</v>
      </c>
      <c r="E85" s="10">
        <v>2</v>
      </c>
      <c r="F85" s="10" t="s">
        <v>914</v>
      </c>
    </row>
    <row r="86" ht="17.4" spans="1:6">
      <c r="A86" s="13"/>
      <c r="B86" s="10"/>
      <c r="C86" s="10" t="s">
        <v>799</v>
      </c>
      <c r="D86" s="10">
        <v>11.19</v>
      </c>
      <c r="E86" s="10">
        <v>2</v>
      </c>
      <c r="F86" s="10" t="s">
        <v>948</v>
      </c>
    </row>
    <row r="87" ht="17.4" spans="1:6">
      <c r="A87" s="13"/>
      <c r="B87" s="10"/>
      <c r="C87" s="10" t="s">
        <v>973</v>
      </c>
      <c r="D87" s="10">
        <v>11.19</v>
      </c>
      <c r="E87" s="10">
        <v>2</v>
      </c>
      <c r="F87" s="10" t="s">
        <v>948</v>
      </c>
    </row>
    <row r="88" ht="17.4" spans="1:6">
      <c r="A88" s="13"/>
      <c r="B88" s="10"/>
      <c r="C88" s="10" t="s">
        <v>974</v>
      </c>
      <c r="D88" s="10">
        <v>11.19</v>
      </c>
      <c r="E88" s="10">
        <v>2</v>
      </c>
      <c r="F88" s="10" t="s">
        <v>914</v>
      </c>
    </row>
    <row r="89" ht="17.4" spans="1:6">
      <c r="A89" s="10" t="s">
        <v>7</v>
      </c>
      <c r="B89" s="21" t="s">
        <v>975</v>
      </c>
      <c r="C89" s="21" t="s">
        <v>976</v>
      </c>
      <c r="D89" s="23" t="s">
        <v>977</v>
      </c>
      <c r="E89" s="21">
        <v>2</v>
      </c>
      <c r="F89" s="10" t="s">
        <v>914</v>
      </c>
    </row>
    <row r="90" ht="17.4" spans="1:6">
      <c r="A90" s="10"/>
      <c r="B90" s="21"/>
      <c r="C90" s="21" t="s">
        <v>978</v>
      </c>
      <c r="D90" s="23" t="s">
        <v>977</v>
      </c>
      <c r="E90" s="21">
        <v>2</v>
      </c>
      <c r="F90" s="10" t="s">
        <v>914</v>
      </c>
    </row>
    <row r="91" ht="17.4" spans="1:6">
      <c r="A91" s="10"/>
      <c r="B91" s="21"/>
      <c r="C91" s="21" t="s">
        <v>846</v>
      </c>
      <c r="D91" s="23" t="s">
        <v>977</v>
      </c>
      <c r="E91" s="21">
        <v>2</v>
      </c>
      <c r="F91" s="10" t="s">
        <v>914</v>
      </c>
    </row>
    <row r="92" ht="17.4" spans="1:6">
      <c r="A92" s="10"/>
      <c r="B92" s="21"/>
      <c r="C92" s="21" t="s">
        <v>979</v>
      </c>
      <c r="D92" s="23" t="s">
        <v>947</v>
      </c>
      <c r="E92" s="21">
        <v>2</v>
      </c>
      <c r="F92" s="10" t="s">
        <v>948</v>
      </c>
    </row>
    <row r="93" ht="17.4" spans="1:6">
      <c r="A93" s="10"/>
      <c r="B93" s="21" t="s">
        <v>980</v>
      </c>
      <c r="C93" s="21" t="s">
        <v>981</v>
      </c>
      <c r="D93" s="23" t="s">
        <v>982</v>
      </c>
      <c r="E93" s="21">
        <v>2</v>
      </c>
      <c r="F93" s="10" t="s">
        <v>948</v>
      </c>
    </row>
    <row r="94" ht="17.4" spans="1:6">
      <c r="A94" s="10"/>
      <c r="B94" s="10" t="s">
        <v>983</v>
      </c>
      <c r="C94" s="10" t="s">
        <v>984</v>
      </c>
      <c r="D94" s="25">
        <v>11.19</v>
      </c>
      <c r="E94" s="10">
        <v>2</v>
      </c>
      <c r="F94" s="10" t="s">
        <v>914</v>
      </c>
    </row>
    <row r="95" ht="17.4" spans="1:6">
      <c r="A95" s="10"/>
      <c r="B95" s="10"/>
      <c r="C95" s="10" t="s">
        <v>985</v>
      </c>
      <c r="D95" s="25">
        <v>11.19</v>
      </c>
      <c r="E95" s="10">
        <v>2</v>
      </c>
      <c r="F95" s="10" t="s">
        <v>914</v>
      </c>
    </row>
    <row r="96" ht="17.4" spans="1:6">
      <c r="A96" s="10"/>
      <c r="B96" s="10" t="s">
        <v>986</v>
      </c>
      <c r="C96" s="10" t="s">
        <v>987</v>
      </c>
      <c r="D96" s="25">
        <v>11.19</v>
      </c>
      <c r="E96" s="10">
        <v>2</v>
      </c>
      <c r="F96" s="10" t="s">
        <v>914</v>
      </c>
    </row>
    <row r="97" ht="17.4" spans="1:6">
      <c r="A97" s="10"/>
      <c r="B97" s="10"/>
      <c r="C97" s="10" t="s">
        <v>988</v>
      </c>
      <c r="D97" s="25">
        <v>11.19</v>
      </c>
      <c r="E97" s="10">
        <v>2</v>
      </c>
      <c r="F97" s="10" t="s">
        <v>948</v>
      </c>
    </row>
    <row r="98" ht="17.4" spans="1:6">
      <c r="A98" s="10"/>
      <c r="B98" s="10"/>
      <c r="C98" s="10" t="s">
        <v>862</v>
      </c>
      <c r="D98" s="25">
        <v>11.19</v>
      </c>
      <c r="E98" s="10">
        <v>2</v>
      </c>
      <c r="F98" s="10" t="s">
        <v>914</v>
      </c>
    </row>
    <row r="99" ht="17.4" spans="1:6">
      <c r="A99" s="10"/>
      <c r="B99" s="10"/>
      <c r="C99" s="10"/>
      <c r="D99" s="25">
        <v>11.22</v>
      </c>
      <c r="E99" s="26">
        <v>2</v>
      </c>
      <c r="F99" s="26" t="s">
        <v>914</v>
      </c>
    </row>
    <row r="100" ht="17.4" spans="1:6">
      <c r="A100" s="10"/>
      <c r="B100" s="10"/>
      <c r="C100" s="10" t="s">
        <v>860</v>
      </c>
      <c r="D100" s="10">
        <v>11.19</v>
      </c>
      <c r="E100" s="26">
        <v>2</v>
      </c>
      <c r="F100" s="10" t="s">
        <v>914</v>
      </c>
    </row>
    <row r="101" ht="17.4" spans="1:6">
      <c r="A101" s="10"/>
      <c r="B101" s="10"/>
      <c r="C101" s="10"/>
      <c r="D101" s="10">
        <v>11.22</v>
      </c>
      <c r="E101" s="26">
        <v>2</v>
      </c>
      <c r="F101" s="10" t="s">
        <v>914</v>
      </c>
    </row>
    <row r="102" ht="17.4" spans="1:6">
      <c r="A102" s="10"/>
      <c r="B102" s="10"/>
      <c r="C102" s="10" t="s">
        <v>989</v>
      </c>
      <c r="D102" s="10">
        <v>11.19</v>
      </c>
      <c r="E102" s="26">
        <v>2</v>
      </c>
      <c r="F102" s="10" t="s">
        <v>914</v>
      </c>
    </row>
    <row r="103" ht="17.4" spans="1:6">
      <c r="A103" s="10"/>
      <c r="B103" s="10"/>
      <c r="C103" s="10" t="s">
        <v>859</v>
      </c>
      <c r="D103" s="10">
        <v>11.22</v>
      </c>
      <c r="E103" s="26">
        <v>2</v>
      </c>
      <c r="F103" s="10" t="s">
        <v>914</v>
      </c>
    </row>
    <row r="104" ht="17.4" spans="1:6">
      <c r="A104" s="10"/>
      <c r="B104" s="10"/>
      <c r="C104" s="10" t="s">
        <v>990</v>
      </c>
      <c r="D104" s="10">
        <v>11.22</v>
      </c>
      <c r="E104" s="26">
        <v>2</v>
      </c>
      <c r="F104" s="10" t="s">
        <v>914</v>
      </c>
    </row>
    <row r="105" ht="17.4" spans="1:6">
      <c r="A105" s="10" t="s">
        <v>8</v>
      </c>
      <c r="B105" s="10" t="s">
        <v>322</v>
      </c>
      <c r="C105" s="10" t="s">
        <v>991</v>
      </c>
      <c r="D105" s="10">
        <v>11.19</v>
      </c>
      <c r="E105" s="10">
        <v>2</v>
      </c>
      <c r="F105" s="10" t="s">
        <v>914</v>
      </c>
    </row>
    <row r="106" ht="17.4" spans="1:6">
      <c r="A106" s="10"/>
      <c r="B106" s="10"/>
      <c r="C106" s="10" t="s">
        <v>992</v>
      </c>
      <c r="D106" s="10">
        <v>11.19</v>
      </c>
      <c r="E106" s="10">
        <v>2</v>
      </c>
      <c r="F106" s="10" t="s">
        <v>914</v>
      </c>
    </row>
    <row r="107" ht="17.4" spans="1:6">
      <c r="A107" s="10"/>
      <c r="B107" s="10"/>
      <c r="C107" s="10" t="s">
        <v>993</v>
      </c>
      <c r="D107" s="10">
        <v>11.23</v>
      </c>
      <c r="E107" s="10">
        <v>2</v>
      </c>
      <c r="F107" s="10" t="s">
        <v>914</v>
      </c>
    </row>
    <row r="108" ht="17.4" spans="1:6">
      <c r="A108" s="10"/>
      <c r="B108" s="10"/>
      <c r="C108" s="10" t="s">
        <v>994</v>
      </c>
      <c r="D108" s="10">
        <v>11.21</v>
      </c>
      <c r="E108" s="10">
        <v>2</v>
      </c>
      <c r="F108" s="10" t="s">
        <v>914</v>
      </c>
    </row>
    <row r="109" ht="17.4" spans="1:6">
      <c r="A109" s="10"/>
      <c r="B109" s="10"/>
      <c r="C109" s="10" t="s">
        <v>863</v>
      </c>
      <c r="D109" s="10">
        <v>11.21</v>
      </c>
      <c r="E109" s="10">
        <v>2</v>
      </c>
      <c r="F109" s="10" t="s">
        <v>914</v>
      </c>
    </row>
    <row r="110" ht="17.4" spans="1:6">
      <c r="A110" s="10"/>
      <c r="B110" s="10"/>
      <c r="C110" s="10" t="s">
        <v>991</v>
      </c>
      <c r="D110" s="10">
        <v>11.21</v>
      </c>
      <c r="E110" s="10">
        <v>2</v>
      </c>
      <c r="F110" s="10" t="s">
        <v>914</v>
      </c>
    </row>
    <row r="111" ht="17.4" spans="1:6">
      <c r="A111" s="10"/>
      <c r="B111" s="10"/>
      <c r="C111" s="10" t="s">
        <v>995</v>
      </c>
      <c r="D111" s="10">
        <v>11.21</v>
      </c>
      <c r="E111" s="10">
        <v>2</v>
      </c>
      <c r="F111" s="10" t="s">
        <v>914</v>
      </c>
    </row>
    <row r="112" ht="17.4" spans="1:6">
      <c r="A112" s="10"/>
      <c r="B112" s="10"/>
      <c r="C112" s="10" t="s">
        <v>996</v>
      </c>
      <c r="D112" s="10">
        <v>11.21</v>
      </c>
      <c r="E112" s="10">
        <v>2</v>
      </c>
      <c r="F112" s="10" t="s">
        <v>914</v>
      </c>
    </row>
    <row r="113" ht="17.4" spans="1:6">
      <c r="A113" s="10"/>
      <c r="B113" s="10"/>
      <c r="C113" s="10" t="s">
        <v>997</v>
      </c>
      <c r="D113" s="10">
        <v>11.21</v>
      </c>
      <c r="E113" s="10">
        <v>2</v>
      </c>
      <c r="F113" s="10" t="s">
        <v>914</v>
      </c>
    </row>
    <row r="114" ht="17.4" spans="1:6">
      <c r="A114" s="10"/>
      <c r="B114" s="10"/>
      <c r="C114" s="10" t="s">
        <v>998</v>
      </c>
      <c r="D114" s="10">
        <v>11.21</v>
      </c>
      <c r="E114" s="10">
        <v>2</v>
      </c>
      <c r="F114" s="10" t="s">
        <v>914</v>
      </c>
    </row>
    <row r="115" ht="17.4" spans="1:6">
      <c r="A115" s="10"/>
      <c r="B115" s="10"/>
      <c r="C115" s="10" t="s">
        <v>999</v>
      </c>
      <c r="D115" s="10">
        <v>11.21</v>
      </c>
      <c r="E115" s="10">
        <v>2</v>
      </c>
      <c r="F115" s="10" t="s">
        <v>914</v>
      </c>
    </row>
    <row r="116" ht="17.4" spans="1:6">
      <c r="A116" s="10"/>
      <c r="B116" s="10"/>
      <c r="C116" s="10" t="s">
        <v>992</v>
      </c>
      <c r="D116" s="10">
        <v>11.21</v>
      </c>
      <c r="E116" s="10">
        <v>2</v>
      </c>
      <c r="F116" s="10" t="s">
        <v>914</v>
      </c>
    </row>
    <row r="117" ht="17.4" spans="1:6">
      <c r="A117" s="10"/>
      <c r="B117" s="10"/>
      <c r="C117" s="10" t="s">
        <v>1000</v>
      </c>
      <c r="D117" s="10">
        <v>11.21</v>
      </c>
      <c r="E117" s="10">
        <v>2</v>
      </c>
      <c r="F117" s="10" t="s">
        <v>914</v>
      </c>
    </row>
    <row r="118" ht="17.4" spans="1:6">
      <c r="A118" s="10"/>
      <c r="B118" s="10"/>
      <c r="C118" s="10" t="s">
        <v>1001</v>
      </c>
      <c r="D118" s="10">
        <v>11.21</v>
      </c>
      <c r="E118" s="10">
        <v>2</v>
      </c>
      <c r="F118" s="10" t="s">
        <v>914</v>
      </c>
    </row>
    <row r="119" ht="17.4" spans="1:6">
      <c r="A119" s="10"/>
      <c r="B119" s="10"/>
      <c r="C119" s="10" t="s">
        <v>1002</v>
      </c>
      <c r="D119" s="10">
        <v>11.21</v>
      </c>
      <c r="E119" s="10">
        <v>2</v>
      </c>
      <c r="F119" s="10" t="s">
        <v>914</v>
      </c>
    </row>
  </sheetData>
  <mergeCells count="42">
    <mergeCell ref="A4:A39"/>
    <mergeCell ref="A40:A42"/>
    <mergeCell ref="A43:A51"/>
    <mergeCell ref="A53:A88"/>
    <mergeCell ref="A89:A104"/>
    <mergeCell ref="A105:A119"/>
    <mergeCell ref="B4:B19"/>
    <mergeCell ref="B21:B24"/>
    <mergeCell ref="B26:B28"/>
    <mergeCell ref="B29:B35"/>
    <mergeCell ref="B36:B39"/>
    <mergeCell ref="B40:B41"/>
    <mergeCell ref="B43:B44"/>
    <mergeCell ref="B45:B46"/>
    <mergeCell ref="B48:B49"/>
    <mergeCell ref="B50:B51"/>
    <mergeCell ref="B53:B57"/>
    <mergeCell ref="B58:B68"/>
    <mergeCell ref="B69:B73"/>
    <mergeCell ref="B74:B82"/>
    <mergeCell ref="B83:B88"/>
    <mergeCell ref="B89:B92"/>
    <mergeCell ref="B94:B95"/>
    <mergeCell ref="B96:B104"/>
    <mergeCell ref="B105:B119"/>
    <mergeCell ref="C4:C5"/>
    <mergeCell ref="C6:C8"/>
    <mergeCell ref="C14:C15"/>
    <mergeCell ref="C53:C54"/>
    <mergeCell ref="C59:C60"/>
    <mergeCell ref="C64:C65"/>
    <mergeCell ref="C75:C76"/>
    <mergeCell ref="C98:C99"/>
    <mergeCell ref="C100:C101"/>
    <mergeCell ref="E4:E5"/>
    <mergeCell ref="E6:E8"/>
    <mergeCell ref="E14:E15"/>
    <mergeCell ref="E53:E54"/>
    <mergeCell ref="E59:E60"/>
    <mergeCell ref="E64:E65"/>
    <mergeCell ref="E75:E76"/>
    <mergeCell ref="A1:F2"/>
  </mergeCells>
  <pageMargins left="0.7" right="0.7" top="0.75" bottom="0.75" header="0.3" footer="0.3"/>
  <headerFooter/>
  <ignoredErrors>
    <ignoredError sqref="D5:D9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3" sqref="A3"/>
    </sheetView>
  </sheetViews>
  <sheetFormatPr defaultColWidth="9" defaultRowHeight="14.4" outlineLevelCol="6"/>
  <cols>
    <col min="1" max="1" width="23.0925925925926" customWidth="1"/>
    <col min="2" max="2" width="18.5462962962963" customWidth="1"/>
    <col min="3" max="3" width="15.7222222222222" customWidth="1"/>
    <col min="4" max="4" width="24.2685185185185" customWidth="1"/>
    <col min="5" max="5" width="22" customWidth="1"/>
    <col min="6" max="6" width="17.9074074074074" customWidth="1"/>
    <col min="7" max="7" width="21.6296296296296" customWidth="1"/>
    <col min="8" max="8" width="20.0925925925926" customWidth="1"/>
  </cols>
  <sheetData>
    <row r="1" ht="15.6" spans="1:7">
      <c r="A1" s="14" t="s">
        <v>1003</v>
      </c>
      <c r="B1" s="14"/>
      <c r="C1" s="14"/>
      <c r="D1" s="14"/>
      <c r="E1" s="14"/>
      <c r="F1" s="14"/>
      <c r="G1" s="14"/>
    </row>
    <row r="2" ht="17.4" spans="1:7">
      <c r="A2" s="10" t="s">
        <v>22</v>
      </c>
      <c r="B2" s="15" t="s">
        <v>912</v>
      </c>
      <c r="C2" s="15" t="s">
        <v>26</v>
      </c>
      <c r="D2" s="16" t="s">
        <v>27</v>
      </c>
      <c r="E2" s="10" t="s">
        <v>28</v>
      </c>
      <c r="F2" s="15" t="s">
        <v>29</v>
      </c>
      <c r="G2" s="15" t="s">
        <v>30</v>
      </c>
    </row>
    <row r="3" ht="17.4" spans="1:7">
      <c r="A3" s="10" t="s">
        <v>32</v>
      </c>
      <c r="B3" s="3" t="s">
        <v>115</v>
      </c>
      <c r="C3" s="3">
        <v>2023363832</v>
      </c>
      <c r="D3" s="3" t="s">
        <v>1004</v>
      </c>
      <c r="E3" s="17" t="s">
        <v>1005</v>
      </c>
      <c r="F3" s="3" t="s">
        <v>37</v>
      </c>
      <c r="G3" s="3" t="s">
        <v>38</v>
      </c>
    </row>
    <row r="4" ht="17.4" spans="1:7">
      <c r="A4" s="10" t="s">
        <v>3</v>
      </c>
      <c r="B4" s="10" t="s">
        <v>1006</v>
      </c>
      <c r="C4" s="10"/>
      <c r="D4" s="10"/>
      <c r="E4" s="10"/>
      <c r="F4" s="10"/>
      <c r="G4" s="10"/>
    </row>
    <row r="5" ht="17.4" spans="1:7">
      <c r="A5" s="10" t="s">
        <v>4</v>
      </c>
      <c r="B5" s="10"/>
      <c r="C5" s="10"/>
      <c r="D5" s="10"/>
      <c r="E5" s="10"/>
      <c r="F5" s="10"/>
      <c r="G5" s="10"/>
    </row>
    <row r="6" ht="17.4" spans="1:7">
      <c r="A6" s="10" t="s">
        <v>5</v>
      </c>
      <c r="B6" s="10"/>
      <c r="C6" s="10"/>
      <c r="D6" s="10"/>
      <c r="E6" s="10"/>
      <c r="F6" s="10"/>
      <c r="G6" s="10"/>
    </row>
    <row r="7" ht="17.4" spans="1:7">
      <c r="A7" s="10" t="s">
        <v>6</v>
      </c>
      <c r="B7" s="10"/>
      <c r="C7" s="10"/>
      <c r="D7" s="10"/>
      <c r="E7" s="10"/>
      <c r="F7" s="10"/>
      <c r="G7" s="10"/>
    </row>
    <row r="8" ht="17.4" spans="1:7">
      <c r="A8" s="10" t="s">
        <v>7</v>
      </c>
      <c r="B8" s="10"/>
      <c r="C8" s="10"/>
      <c r="D8" s="10"/>
      <c r="E8" s="10"/>
      <c r="F8" s="10"/>
      <c r="G8" s="10"/>
    </row>
    <row r="9" ht="17.4" spans="1:7">
      <c r="A9" s="10" t="s">
        <v>8</v>
      </c>
      <c r="B9" s="10"/>
      <c r="C9" s="10"/>
      <c r="D9" s="10"/>
      <c r="E9" s="10"/>
      <c r="F9" s="10"/>
      <c r="G9" s="10"/>
    </row>
  </sheetData>
  <mergeCells count="2">
    <mergeCell ref="A1:G1"/>
    <mergeCell ref="B4:G9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6" sqref="E16"/>
    </sheetView>
  </sheetViews>
  <sheetFormatPr defaultColWidth="8.72222222222222" defaultRowHeight="14.4" outlineLevelCol="7"/>
  <cols>
    <col min="1" max="1" width="16.8148148148148" customWidth="1"/>
    <col min="2" max="2" width="15.0925925925926" customWidth="1"/>
    <col min="3" max="3" width="16.7222222222222" customWidth="1"/>
    <col min="4" max="4" width="15.2685185185185" customWidth="1"/>
    <col min="5" max="5" width="20.8148148148148" customWidth="1"/>
    <col min="6" max="6" width="14.8148148148148" customWidth="1"/>
    <col min="7" max="7" width="13.1759259259259" customWidth="1"/>
    <col min="8" max="8" width="41.8148148148148" customWidth="1"/>
  </cols>
  <sheetData>
    <row r="1" ht="22.2" spans="1:8">
      <c r="A1" s="5" t="s">
        <v>1007</v>
      </c>
      <c r="B1" s="6"/>
      <c r="C1" s="6"/>
      <c r="D1" s="6"/>
      <c r="E1" s="6"/>
      <c r="F1" s="6"/>
      <c r="G1" s="6"/>
      <c r="H1" s="6"/>
    </row>
    <row r="2" ht="20.4" spans="1:8">
      <c r="A2" s="7" t="s">
        <v>22</v>
      </c>
      <c r="B2" s="8" t="s">
        <v>23</v>
      </c>
      <c r="C2" s="8" t="s">
        <v>24</v>
      </c>
      <c r="D2" s="8" t="s">
        <v>26</v>
      </c>
      <c r="E2" s="8" t="s">
        <v>25</v>
      </c>
      <c r="F2" s="8" t="s">
        <v>1008</v>
      </c>
      <c r="G2" s="9" t="s">
        <v>1009</v>
      </c>
      <c r="H2" s="8" t="s">
        <v>31</v>
      </c>
    </row>
    <row r="3" ht="17.4" spans="1:8">
      <c r="A3" s="10" t="s">
        <v>32</v>
      </c>
      <c r="B3" s="11" t="s">
        <v>33</v>
      </c>
      <c r="C3" s="11"/>
      <c r="D3" s="11"/>
      <c r="E3" s="10" t="s">
        <v>345</v>
      </c>
      <c r="F3" s="12" t="s">
        <v>1010</v>
      </c>
      <c r="G3" s="10">
        <v>11.24</v>
      </c>
      <c r="H3" s="11" t="s">
        <v>1011</v>
      </c>
    </row>
    <row r="4" ht="17.4" customHeight="1" spans="1:8">
      <c r="A4" s="10" t="s">
        <v>3</v>
      </c>
      <c r="B4" s="3" t="s">
        <v>162</v>
      </c>
      <c r="C4" s="13">
        <v>2023284401</v>
      </c>
      <c r="D4" s="13" t="s">
        <v>1012</v>
      </c>
      <c r="E4" s="3" t="s">
        <v>407</v>
      </c>
      <c r="F4" s="12" t="s">
        <v>1010</v>
      </c>
      <c r="G4" s="11">
        <v>11.24</v>
      </c>
      <c r="H4" s="11" t="s">
        <v>1010</v>
      </c>
    </row>
    <row r="5" ht="17.4" spans="1:8">
      <c r="A5" s="10"/>
      <c r="B5" s="3"/>
      <c r="C5" s="13">
        <v>2023284402</v>
      </c>
      <c r="D5" s="13" t="s">
        <v>1013</v>
      </c>
      <c r="E5" s="3" t="s">
        <v>407</v>
      </c>
      <c r="F5" s="12" t="s">
        <v>1010</v>
      </c>
      <c r="G5" s="11">
        <v>11.24</v>
      </c>
      <c r="H5" s="11" t="s">
        <v>1010</v>
      </c>
    </row>
    <row r="6" ht="17.4" spans="1:8">
      <c r="A6" s="10"/>
      <c r="B6" s="3"/>
      <c r="C6" s="13">
        <v>2023284403</v>
      </c>
      <c r="D6" s="13" t="s">
        <v>1014</v>
      </c>
      <c r="E6" s="3" t="s">
        <v>407</v>
      </c>
      <c r="F6" s="12" t="s">
        <v>1010</v>
      </c>
      <c r="G6" s="11">
        <v>11.24</v>
      </c>
      <c r="H6" s="11" t="s">
        <v>1010</v>
      </c>
    </row>
    <row r="7" ht="17.4" spans="1:8">
      <c r="A7" s="10" t="s">
        <v>4</v>
      </c>
      <c r="B7" s="10" t="s">
        <v>1015</v>
      </c>
      <c r="C7" s="10"/>
      <c r="D7" s="10"/>
      <c r="E7" s="10"/>
      <c r="F7" s="10"/>
      <c r="G7" s="10"/>
      <c r="H7" s="10"/>
    </row>
    <row r="8" ht="17.4" spans="1:8">
      <c r="A8" s="10" t="s">
        <v>5</v>
      </c>
      <c r="B8" s="10"/>
      <c r="C8" s="10"/>
      <c r="D8" s="10"/>
      <c r="E8" s="10"/>
      <c r="F8" s="10"/>
      <c r="G8" s="10"/>
      <c r="H8" s="10"/>
    </row>
    <row r="9" ht="17.4" spans="1:8">
      <c r="A9" s="10" t="s">
        <v>6</v>
      </c>
      <c r="B9" s="10"/>
      <c r="C9" s="10"/>
      <c r="D9" s="10"/>
      <c r="E9" s="10"/>
      <c r="F9" s="10"/>
      <c r="G9" s="10"/>
      <c r="H9" s="10"/>
    </row>
    <row r="10" ht="17.4" spans="1:8">
      <c r="A10" s="10" t="s">
        <v>7</v>
      </c>
      <c r="B10" s="10"/>
      <c r="C10" s="10"/>
      <c r="D10" s="10"/>
      <c r="E10" s="10"/>
      <c r="F10" s="10"/>
      <c r="G10" s="10"/>
      <c r="H10" s="10"/>
    </row>
    <row r="11" ht="17.4" spans="1:8">
      <c r="A11" s="10" t="s">
        <v>8</v>
      </c>
      <c r="B11" s="10"/>
      <c r="C11" s="10"/>
      <c r="D11" s="10"/>
      <c r="E11" s="10"/>
      <c r="F11" s="10"/>
      <c r="G11" s="10"/>
      <c r="H11" s="10"/>
    </row>
  </sheetData>
  <mergeCells count="4">
    <mergeCell ref="A1:H1"/>
    <mergeCell ref="A4:A6"/>
    <mergeCell ref="B4:B6"/>
    <mergeCell ref="B7:H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学院学风反馈表</vt:lpstr>
      <vt:lpstr>日常旷课名单</vt:lpstr>
      <vt:lpstr>日常旷课率</vt:lpstr>
      <vt:lpstr>日常请假率</vt:lpstr>
      <vt:lpstr>日常请假名单</vt:lpstr>
      <vt:lpstr>晚自修风气统计表</vt:lpstr>
      <vt:lpstr>晚自修请假统计表</vt:lpstr>
      <vt:lpstr>晚自习旷课统计表</vt:lpstr>
      <vt:lpstr>日常迟到早退名单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49EF223E53B34579A4E0132D7B4168E9_13</vt:lpwstr>
  </property>
  <property fmtid="{D5CDD505-2E9C-101B-9397-08002B2CF9AE}" pid="3" name="KSOProductBuildVer">
    <vt:lpwstr>2052-12.1.0.17133</vt:lpwstr>
  </property>
</Properties>
</file>