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郑\Desktop\自管\2023-2024第二学期学风表\"/>
    </mc:Choice>
  </mc:AlternateContent>
  <xr:revisionPtr revIDLastSave="0" documentId="13_ncr:1_{FADFA8BC-523C-4CAB-8932-BBA76B9A7C78}" xr6:coauthVersionLast="47" xr6:coauthVersionMax="47" xr10:uidLastSave="{00000000-0000-0000-0000-000000000000}"/>
  <bookViews>
    <workbookView xWindow="-120" yWindow="-120" windowWidth="29040" windowHeight="15720" tabRatio="953" xr2:uid="{00000000-000D-0000-FFFF-FFFF00000000}"/>
  </bookViews>
  <sheets>
    <sheet name="学院学风反馈表" sheetId="1" r:id="rId1"/>
    <sheet name="日常旷课名单" sheetId="3" r:id="rId2"/>
    <sheet name="日常旷课率" sheetId="2" r:id="rId3"/>
    <sheet name="日常请假名单" sheetId="5" r:id="rId4"/>
    <sheet name="日常请假率" sheetId="4" r:id="rId5"/>
    <sheet name="日常迟到早退名单" sheetId="6" r:id="rId6"/>
    <sheet name="晚自习风气统计表" sheetId="7" r:id="rId7"/>
    <sheet name="晚自习请假" sheetId="8" r:id="rId8"/>
    <sheet name="晚自习旷课" sheetId="9" r:id="rId9"/>
    <sheet name="晚自习迟到早退" sheetId="10" r:id="rId10"/>
    <sheet name="统计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B5" i="1"/>
  <c r="H3" i="1"/>
  <c r="G3" i="1"/>
  <c r="F3" i="1"/>
  <c r="E3" i="1"/>
  <c r="D3" i="1"/>
  <c r="B3" i="1"/>
  <c r="C3" i="1"/>
  <c r="O45" i="7"/>
  <c r="N45" i="7"/>
  <c r="F210" i="4"/>
  <c r="F209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188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7" i="4"/>
  <c r="F208" i="4"/>
  <c r="F206" i="4"/>
  <c r="F167" i="2" l="1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P30" i="7"/>
  <c r="P32" i="7"/>
  <c r="P33" i="7"/>
  <c r="P34" i="7"/>
  <c r="P35" i="7"/>
  <c r="P36" i="7"/>
  <c r="P37" i="7"/>
  <c r="P38" i="7"/>
  <c r="O38" i="7"/>
  <c r="O37" i="7"/>
  <c r="O36" i="7"/>
  <c r="O35" i="7"/>
  <c r="O34" i="7"/>
  <c r="O33" i="7"/>
  <c r="O32" i="7"/>
  <c r="O31" i="7"/>
  <c r="P31" i="7" s="1"/>
  <c r="O30" i="7"/>
  <c r="O29" i="7"/>
  <c r="P29" i="7" s="1"/>
  <c r="O28" i="7"/>
  <c r="P28" i="7" s="1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80" i="4"/>
  <c r="G181" i="4"/>
  <c r="G182" i="4"/>
  <c r="G173" i="4"/>
  <c r="G174" i="4"/>
  <c r="G175" i="4"/>
  <c r="G176" i="4"/>
  <c r="G177" i="4"/>
  <c r="G178" i="4"/>
  <c r="G179" i="4"/>
  <c r="G183" i="4"/>
  <c r="G184" i="4"/>
  <c r="G185" i="4"/>
  <c r="G186" i="4"/>
  <c r="G187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G140" i="2"/>
  <c r="F140" i="2"/>
  <c r="F139" i="2"/>
  <c r="G139" i="2" s="1"/>
  <c r="F138" i="2"/>
  <c r="G138" i="2" s="1"/>
  <c r="F137" i="2"/>
  <c r="G137" i="2" s="1"/>
  <c r="G136" i="2"/>
  <c r="F136" i="2"/>
  <c r="F135" i="2"/>
  <c r="G135" i="2" s="1"/>
  <c r="F134" i="2"/>
  <c r="G134" i="2" s="1"/>
  <c r="F133" i="2"/>
  <c r="G133" i="2" s="1"/>
  <c r="F132" i="2"/>
  <c r="G132" i="2" s="1"/>
  <c r="F131" i="2"/>
  <c r="G131" i="2" s="1"/>
  <c r="G130" i="2"/>
  <c r="F130" i="2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G120" i="2"/>
  <c r="F120" i="2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G110" i="2"/>
  <c r="F110" i="2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01" i="2" l="1"/>
  <c r="G101" i="2" s="1"/>
  <c r="F100" i="2"/>
  <c r="G100" i="2" s="1"/>
  <c r="F99" i="2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G90" i="2"/>
  <c r="F90" i="2"/>
  <c r="F89" i="2"/>
  <c r="G89" i="2" s="1"/>
  <c r="G88" i="2"/>
  <c r="F88" i="2"/>
  <c r="F87" i="2"/>
  <c r="F86" i="2"/>
  <c r="G86" i="2" s="1"/>
  <c r="F85" i="2"/>
  <c r="G85" i="2" s="1"/>
  <c r="F84" i="2"/>
  <c r="F83" i="2"/>
  <c r="G83" i="2" s="1"/>
  <c r="F82" i="2"/>
  <c r="G82" i="2" s="1"/>
  <c r="F81" i="2"/>
  <c r="F80" i="2"/>
  <c r="G80" i="2" s="1"/>
  <c r="F79" i="2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B73" i="2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F72" i="2"/>
  <c r="G72" i="2" s="1"/>
  <c r="B72" i="2"/>
  <c r="F71" i="2"/>
  <c r="G81" i="2" s="1"/>
  <c r="G71" i="2" l="1"/>
  <c r="G84" i="2"/>
  <c r="G99" i="2"/>
  <c r="G87" i="2"/>
  <c r="G79" i="2"/>
  <c r="P12" i="7" l="1"/>
  <c r="P13" i="7"/>
  <c r="P14" i="7"/>
  <c r="P15" i="7"/>
  <c r="P16" i="7"/>
  <c r="P17" i="7"/>
  <c r="P18" i="7"/>
  <c r="P19" i="7"/>
  <c r="N27" i="7"/>
  <c r="O27" i="7" s="1"/>
  <c r="P27" i="7" s="1"/>
  <c r="N26" i="7"/>
  <c r="O26" i="7" s="1"/>
  <c r="P26" i="7" s="1"/>
  <c r="N25" i="7"/>
  <c r="O25" i="7" s="1"/>
  <c r="P25" i="7" s="1"/>
  <c r="N24" i="7"/>
  <c r="O24" i="7" s="1"/>
  <c r="P22" i="7" s="1"/>
  <c r="N23" i="7"/>
  <c r="O23" i="7" s="1"/>
  <c r="N22" i="7"/>
  <c r="O22" i="7" s="1"/>
  <c r="N21" i="7"/>
  <c r="O21" i="7" s="1"/>
  <c r="N20" i="7"/>
  <c r="O20" i="7" s="1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G96" i="4" s="1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P11" i="7" s="1"/>
  <c r="N11" i="7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G35" i="2"/>
  <c r="G36" i="2"/>
  <c r="G37" i="2"/>
  <c r="G38" i="2"/>
  <c r="G39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42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N10" i="7"/>
  <c r="N9" i="7"/>
  <c r="N8" i="7"/>
  <c r="N7" i="7"/>
  <c r="N6" i="7"/>
  <c r="N5" i="7"/>
  <c r="N4" i="7"/>
  <c r="N3" i="7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P20" i="7" l="1"/>
  <c r="P24" i="7"/>
  <c r="P21" i="7"/>
  <c r="P23" i="7"/>
  <c r="G79" i="4"/>
  <c r="G45" i="4"/>
  <c r="G94" i="4"/>
  <c r="G41" i="4"/>
  <c r="G61" i="4"/>
  <c r="G83" i="4"/>
  <c r="G42" i="4"/>
  <c r="G62" i="4"/>
  <c r="G84" i="4"/>
  <c r="G103" i="4"/>
  <c r="G43" i="4"/>
  <c r="G63" i="4"/>
  <c r="G104" i="4"/>
  <c r="G64" i="4"/>
  <c r="G86" i="4"/>
  <c r="G37" i="4"/>
  <c r="G106" i="4"/>
  <c r="G44" i="4"/>
  <c r="G47" i="4"/>
  <c r="G67" i="4"/>
  <c r="G57" i="4"/>
  <c r="G110" i="4"/>
  <c r="G73" i="4"/>
  <c r="G93" i="4"/>
  <c r="G52" i="4"/>
  <c r="G74" i="4"/>
  <c r="G53" i="4"/>
  <c r="G56" i="4"/>
  <c r="G51" i="4"/>
  <c r="G54" i="4"/>
  <c r="G38" i="4"/>
  <c r="G85" i="4"/>
  <c r="G101" i="4"/>
  <c r="G46" i="4"/>
  <c r="G36" i="4"/>
  <c r="G72" i="4"/>
  <c r="G39" i="4"/>
  <c r="G55" i="4"/>
  <c r="G87" i="4"/>
  <c r="G40" i="4"/>
  <c r="G71" i="4"/>
  <c r="G88" i="4"/>
  <c r="G58" i="4"/>
  <c r="G89" i="4"/>
  <c r="G60" i="4"/>
  <c r="G59" i="4"/>
  <c r="G90" i="4"/>
  <c r="G105" i="4"/>
  <c r="G99" i="4"/>
  <c r="G35" i="4"/>
  <c r="G75" i="4"/>
  <c r="G91" i="4"/>
  <c r="G66" i="4"/>
  <c r="G100" i="4"/>
  <c r="G102" i="4"/>
  <c r="G70" i="4"/>
  <c r="G50" i="4"/>
  <c r="G92" i="4"/>
  <c r="G69" i="4"/>
  <c r="G49" i="4"/>
  <c r="G76" i="4"/>
  <c r="G107" i="4"/>
  <c r="G68" i="4"/>
  <c r="G48" i="4"/>
  <c r="G77" i="4"/>
  <c r="G108" i="4"/>
  <c r="G78" i="4"/>
  <c r="G109" i="4"/>
  <c r="G65" i="4"/>
  <c r="G95" i="4"/>
  <c r="G97" i="4"/>
  <c r="G80" i="4"/>
  <c r="G111" i="4"/>
  <c r="G81" i="4"/>
  <c r="G82" i="4"/>
  <c r="G98" i="4"/>
  <c r="G33" i="4"/>
  <c r="G31" i="4"/>
  <c r="G13" i="4"/>
  <c r="G14" i="4"/>
  <c r="G10" i="4"/>
  <c r="G30" i="4"/>
  <c r="G15" i="4"/>
  <c r="G22" i="4"/>
  <c r="G29" i="4"/>
  <c r="G23" i="4"/>
  <c r="G4" i="4"/>
  <c r="G24" i="4"/>
  <c r="G5" i="4"/>
  <c r="G20" i="4"/>
  <c r="G26" i="4"/>
  <c r="G7" i="4"/>
  <c r="G27" i="4"/>
  <c r="G25" i="4"/>
  <c r="G28" i="4"/>
  <c r="G8" i="4"/>
  <c r="G9" i="4"/>
  <c r="G32" i="4"/>
  <c r="G17" i="4"/>
  <c r="G18" i="4"/>
  <c r="G17" i="2"/>
  <c r="G19" i="2"/>
  <c r="G20" i="2"/>
  <c r="G22" i="2"/>
  <c r="G9" i="2"/>
  <c r="G10" i="2"/>
  <c r="G16" i="2"/>
  <c r="G28" i="2"/>
  <c r="G23" i="2"/>
  <c r="G24" i="2"/>
  <c r="G25" i="2"/>
  <c r="G6" i="2"/>
  <c r="G7" i="2"/>
  <c r="G27" i="2"/>
  <c r="G29" i="2"/>
  <c r="G4" i="2"/>
  <c r="G5" i="2"/>
  <c r="G26" i="2"/>
  <c r="G30" i="2"/>
  <c r="G12" i="2"/>
  <c r="G32" i="2"/>
  <c r="G13" i="2"/>
  <c r="G33" i="2"/>
  <c r="G14" i="2"/>
  <c r="G34" i="2"/>
  <c r="G15" i="2"/>
  <c r="G21" i="4"/>
  <c r="G3" i="4"/>
  <c r="G34" i="4"/>
  <c r="G16" i="4"/>
  <c r="G11" i="4"/>
  <c r="G12" i="4"/>
  <c r="G6" i="4"/>
  <c r="G19" i="4"/>
  <c r="G11" i="2"/>
  <c r="G3" i="2"/>
  <c r="G21" i="2"/>
  <c r="G31" i="2"/>
  <c r="G8" i="2"/>
  <c r="G18" i="2"/>
  <c r="G112" i="4"/>
  <c r="G124" i="4"/>
  <c r="G120" i="4"/>
  <c r="G133" i="4"/>
  <c r="G139" i="4"/>
  <c r="G122" i="4"/>
  <c r="G146" i="4"/>
  <c r="G150" i="4"/>
  <c r="G118" i="4"/>
  <c r="G145" i="4"/>
  <c r="G151" i="4"/>
  <c r="G131" i="4"/>
  <c r="G149" i="4"/>
  <c r="G115" i="4"/>
  <c r="G143" i="4"/>
  <c r="G152" i="4"/>
  <c r="G138" i="4"/>
  <c r="G140" i="4"/>
  <c r="G116" i="4"/>
  <c r="G148" i="4"/>
  <c r="G113" i="4"/>
  <c r="G117" i="4"/>
  <c r="G136" i="4"/>
  <c r="G142" i="4"/>
  <c r="G127" i="4"/>
  <c r="G130" i="4"/>
  <c r="G121" i="4"/>
  <c r="G134" i="4"/>
  <c r="G137" i="4"/>
  <c r="G123" i="4"/>
  <c r="G141" i="4"/>
  <c r="G128" i="4"/>
  <c r="G132" i="4"/>
  <c r="G119" i="4"/>
  <c r="G125" i="4"/>
  <c r="G126" i="4"/>
  <c r="G144" i="4"/>
  <c r="G114" i="4"/>
  <c r="G147" i="4"/>
  <c r="G135" i="4"/>
  <c r="G129" i="4"/>
</calcChain>
</file>

<file path=xl/sharedStrings.xml><?xml version="1.0" encoding="utf-8"?>
<sst xmlns="http://schemas.openxmlformats.org/spreadsheetml/2006/main" count="3403" uniqueCount="848">
  <si>
    <t>学风指标</t>
  </si>
  <si>
    <t>智能制造学院</t>
  </si>
  <si>
    <t>电子信息学院</t>
  </si>
  <si>
    <t>生命健康学院</t>
  </si>
  <si>
    <t>经济管理学院</t>
  </si>
  <si>
    <t>人文学院</t>
  </si>
  <si>
    <t>设计学院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</si>
  <si>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</si>
  <si>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</si>
  <si>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</si>
  <si>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</si>
  <si>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</si>
  <si>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</si>
  <si>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晚自习风气统计表</t>
  </si>
  <si>
    <t>晚自习请假</t>
  </si>
  <si>
    <t>晚自习旷课</t>
  </si>
  <si>
    <t>晚自习迟到早退</t>
  </si>
  <si>
    <t>各学院统计表规范程度</t>
  </si>
  <si>
    <t>湖州学院日常旷课名单统计表</t>
  </si>
  <si>
    <t>学院</t>
  </si>
  <si>
    <t>班级</t>
  </si>
  <si>
    <t>学号</t>
  </si>
  <si>
    <t>课程</t>
  </si>
  <si>
    <t>姓名</t>
  </si>
  <si>
    <t>详细节数（日期）</t>
  </si>
  <si>
    <t>累计节数</t>
  </si>
  <si>
    <t>旷课原因</t>
  </si>
  <si>
    <t>处理结果</t>
  </si>
  <si>
    <t>备注</t>
  </si>
  <si>
    <t>日常旷课率排名</t>
  </si>
  <si>
    <t>序号</t>
  </si>
  <si>
    <t>旷课人次</t>
  </si>
  <si>
    <t>班级总人数</t>
  </si>
  <si>
    <t>旷课率</t>
  </si>
  <si>
    <t>旷课率排名</t>
  </si>
  <si>
    <t>湖州学院日常请假率排名</t>
  </si>
  <si>
    <t>请假人次</t>
  </si>
  <si>
    <t>请假率</t>
  </si>
  <si>
    <t>请假率排名</t>
  </si>
  <si>
    <t>湖州学院日常请假统计表</t>
  </si>
  <si>
    <t>请假节数（日期）</t>
  </si>
  <si>
    <t>湖州学院日常迟到早退统计表</t>
  </si>
  <si>
    <t>类别</t>
  </si>
  <si>
    <t>日期</t>
  </si>
  <si>
    <t>湖州学院晚自修风气统计表</t>
  </si>
  <si>
    <t>周日考勤分</t>
  </si>
  <si>
    <t>周日纪律分</t>
  </si>
  <si>
    <t>周一考勤分</t>
  </si>
  <si>
    <t>周一纪律分</t>
  </si>
  <si>
    <t>周二考勤分</t>
  </si>
  <si>
    <t>周二纪律分</t>
  </si>
  <si>
    <t>周三考勤分</t>
  </si>
  <si>
    <t>周三纪律分</t>
  </si>
  <si>
    <t>周四考勤分</t>
  </si>
  <si>
    <t>周四纪律分</t>
  </si>
  <si>
    <t>总分</t>
  </si>
  <si>
    <t>平均分</t>
  </si>
  <si>
    <t>平均分排名</t>
  </si>
  <si>
    <t>低分原因</t>
  </si>
  <si>
    <t>湖州学院晚自修请假统计表</t>
  </si>
  <si>
    <t>班 级</t>
  </si>
  <si>
    <t>请假日期</t>
  </si>
  <si>
    <t>湖州学院晚自修旷课统计表</t>
  </si>
  <si>
    <t>湖州学院晚自修迟到早退统计表</t>
  </si>
  <si>
    <t>上交情况</t>
  </si>
  <si>
    <t>实习</t>
  </si>
  <si>
    <t>齐全</t>
  </si>
  <si>
    <t>结课</t>
  </si>
  <si>
    <t>无旷课</t>
    <phoneticPr fontId="14" type="noConversion"/>
  </si>
  <si>
    <t>无迟到早退</t>
    <phoneticPr fontId="14" type="noConversion"/>
  </si>
  <si>
    <t>电子信息学院</t>
    <phoneticPr fontId="14" type="noConversion"/>
  </si>
  <si>
    <t>班级明细</t>
    <phoneticPr fontId="14" type="noConversion"/>
  </si>
  <si>
    <t>交齐且规范</t>
  </si>
  <si>
    <t>交齐且规范</t>
    <phoneticPr fontId="14" type="noConversion"/>
  </si>
  <si>
    <t>高等数学A</t>
  </si>
  <si>
    <t>迟到</t>
  </si>
  <si>
    <t>无故旷课</t>
  </si>
  <si>
    <t>通报批评</t>
  </si>
  <si>
    <t>大学英语</t>
  </si>
  <si>
    <t>思想道德与法治</t>
  </si>
  <si>
    <t>高等数学</t>
  </si>
  <si>
    <t>生理学</t>
  </si>
  <si>
    <t>印韬宇</t>
  </si>
  <si>
    <t>陈欣</t>
  </si>
  <si>
    <t>大学语文</t>
  </si>
  <si>
    <t>马克思主义基本原理</t>
  </si>
  <si>
    <t>电工电子基础</t>
  </si>
  <si>
    <t>智能制造学院</t>
    <phoneticPr fontId="14" type="noConversion"/>
  </si>
  <si>
    <t>齐全</t>
    <phoneticPr fontId="14" type="noConversion"/>
  </si>
  <si>
    <t>线性代数</t>
  </si>
  <si>
    <t>计算机应用及办公自动化</t>
  </si>
  <si>
    <t>互换性与技术测量</t>
  </si>
  <si>
    <t>材料力学</t>
  </si>
  <si>
    <t>机械原理</t>
  </si>
  <si>
    <t>机械制造工艺学</t>
  </si>
  <si>
    <t>材料物理</t>
  </si>
  <si>
    <t>材料化学</t>
  </si>
  <si>
    <t>匡炜晔</t>
  </si>
  <si>
    <t>工程制图与机械基础</t>
  </si>
  <si>
    <t>王杰</t>
  </si>
  <si>
    <t>C程序设计</t>
  </si>
  <si>
    <t>工程材料与机械制造基础</t>
  </si>
  <si>
    <t>于丰豪</t>
  </si>
  <si>
    <t>化工制图与AutoCAD</t>
  </si>
  <si>
    <t>数字逻辑电路</t>
  </si>
  <si>
    <t>赵可贺</t>
  </si>
  <si>
    <t>高级办公自动化</t>
  </si>
  <si>
    <t>数据结构</t>
  </si>
  <si>
    <t>邹鸿池</t>
  </si>
  <si>
    <t>大学物理</t>
  </si>
  <si>
    <t>莫皓辰</t>
  </si>
  <si>
    <t>中国近现代史纲要</t>
  </si>
  <si>
    <t>现代控制理论</t>
  </si>
  <si>
    <t>沈骏杰</t>
  </si>
  <si>
    <t>劳动教育</t>
  </si>
  <si>
    <t>计算机网络</t>
  </si>
  <si>
    <t>数据科学导论</t>
  </si>
  <si>
    <t>概率论与数理统计</t>
  </si>
  <si>
    <t>电路分析</t>
  </si>
  <si>
    <t>袁嘉俊</t>
  </si>
  <si>
    <t>梁智伦</t>
  </si>
  <si>
    <t>生物化学</t>
  </si>
  <si>
    <t>药剂学</t>
  </si>
  <si>
    <t>药物合成反应</t>
  </si>
  <si>
    <t>凌雨凡</t>
  </si>
  <si>
    <t>预防医学</t>
  </si>
  <si>
    <t>机械2301</t>
  </si>
  <si>
    <t>袁世舟</t>
  </si>
  <si>
    <t>工程材料与机械制造</t>
  </si>
  <si>
    <t>无</t>
  </si>
  <si>
    <t>智能制造学院</t>
    <phoneticPr fontId="18" type="noConversion"/>
  </si>
  <si>
    <t>机械2001</t>
  </si>
  <si>
    <t>机械2002</t>
  </si>
  <si>
    <t>电气2001</t>
  </si>
  <si>
    <t>电气2002</t>
  </si>
  <si>
    <t>材化2001</t>
  </si>
  <si>
    <t>机械2101</t>
  </si>
  <si>
    <t>机械2102</t>
  </si>
  <si>
    <t>电气2101</t>
  </si>
  <si>
    <t>电气2102</t>
  </si>
  <si>
    <t>材化2101</t>
  </si>
  <si>
    <t>机械2201</t>
  </si>
  <si>
    <t>机械2202</t>
  </si>
  <si>
    <t>电气2201</t>
  </si>
  <si>
    <t>电气2202</t>
  </si>
  <si>
    <t>材化2201</t>
  </si>
  <si>
    <t>新能源材料2201</t>
  </si>
  <si>
    <t>新能源材料2202</t>
  </si>
  <si>
    <t>机械2211</t>
  </si>
  <si>
    <t>机械2212</t>
  </si>
  <si>
    <t>材化2211</t>
  </si>
  <si>
    <t>机械2302</t>
  </si>
  <si>
    <t>电气2301</t>
  </si>
  <si>
    <t>电气2302</t>
  </si>
  <si>
    <t>材化2301</t>
  </si>
  <si>
    <t>新能源材料2301</t>
  </si>
  <si>
    <t>新能源材料2302</t>
  </si>
  <si>
    <t>新能源汽车2301</t>
  </si>
  <si>
    <t>机械2311</t>
  </si>
  <si>
    <t>机械2312</t>
  </si>
  <si>
    <t>电气2311</t>
  </si>
  <si>
    <t>材化2311</t>
  </si>
  <si>
    <t>叶宏伟</t>
  </si>
  <si>
    <t>2（2.26）</t>
  </si>
  <si>
    <t>大学英语（2）</t>
  </si>
  <si>
    <t>2（2.27）</t>
  </si>
  <si>
    <t>3（2.27）</t>
  </si>
  <si>
    <t>计算机制图</t>
  </si>
  <si>
    <t>孙瑞泽</t>
  </si>
  <si>
    <t>3（3.1）</t>
  </si>
  <si>
    <t>顾费哲</t>
  </si>
  <si>
    <t>高等数学A（2）</t>
  </si>
  <si>
    <t>大学英语（2)</t>
  </si>
  <si>
    <t>3（2.26）</t>
  </si>
  <si>
    <t>大学物理B</t>
  </si>
  <si>
    <t>2（2.28）</t>
  </si>
  <si>
    <t>2（2.29）</t>
  </si>
  <si>
    <t>2（3.1）</t>
  </si>
  <si>
    <t>韦仁喜</t>
  </si>
  <si>
    <t>陈开俊</t>
  </si>
  <si>
    <t>赵晓剑</t>
  </si>
  <si>
    <t>刘锡瑞</t>
  </si>
  <si>
    <t>高等数学B</t>
  </si>
  <si>
    <t>大学英语 （2）</t>
  </si>
  <si>
    <t>3（2.28）</t>
  </si>
  <si>
    <t>雷凡</t>
  </si>
  <si>
    <t>普通物理学</t>
  </si>
  <si>
    <t>官玉微</t>
  </si>
  <si>
    <t>高天宝</t>
  </si>
  <si>
    <t>3（2.29）</t>
  </si>
  <si>
    <t>杨凯文</t>
  </si>
  <si>
    <t>文志杰</t>
  </si>
  <si>
    <t>朱湘</t>
  </si>
  <si>
    <t>沈嘉龙</t>
  </si>
  <si>
    <t>刘俊</t>
  </si>
  <si>
    <t>陈家仲</t>
  </si>
  <si>
    <t>曹华阳</t>
  </si>
  <si>
    <t>邱程勤</t>
  </si>
  <si>
    <t>近代测试分析技术</t>
  </si>
  <si>
    <t>纳米材料的制备与应用</t>
  </si>
  <si>
    <t>马文彬</t>
  </si>
  <si>
    <t>PLC与电气控制</t>
  </si>
  <si>
    <t>钱晨旭</t>
  </si>
  <si>
    <t>高分子化学</t>
  </si>
  <si>
    <t>材料科学基础</t>
  </si>
  <si>
    <t>专利与项目申报</t>
  </si>
  <si>
    <t>物理化学</t>
  </si>
  <si>
    <t>王输航</t>
  </si>
  <si>
    <t>韦威稳</t>
  </si>
  <si>
    <t>新能源材料与器件</t>
  </si>
  <si>
    <t>光伏技术概论</t>
  </si>
  <si>
    <t>Python与文献检索</t>
  </si>
  <si>
    <t>超电材料与检测</t>
  </si>
  <si>
    <t>专利与项目申报指导</t>
  </si>
  <si>
    <t>电化学原理与方法</t>
  </si>
  <si>
    <t>杨花</t>
  </si>
  <si>
    <t>卢江华</t>
  </si>
  <si>
    <t>环境科学基础</t>
  </si>
  <si>
    <t>杨永盛</t>
  </si>
  <si>
    <t>朱正康</t>
  </si>
  <si>
    <t>涂宜翔</t>
  </si>
  <si>
    <t>翟羽佳</t>
  </si>
  <si>
    <t>张凯</t>
  </si>
  <si>
    <t>周易磊</t>
  </si>
  <si>
    <t>孙乐乐</t>
  </si>
  <si>
    <t>李伟聪</t>
  </si>
  <si>
    <t>石亦丞</t>
  </si>
  <si>
    <t>李威</t>
  </si>
  <si>
    <t>时骏</t>
  </si>
  <si>
    <t>刘宸豪</t>
  </si>
  <si>
    <t>尹昱斌</t>
  </si>
  <si>
    <t>\</t>
  </si>
  <si>
    <t>从周三开始上晚自习</t>
  </si>
  <si>
    <t>周三少一手机</t>
  </si>
  <si>
    <t>周三33赵浩然未交手机</t>
  </si>
  <si>
    <t>周三无手机袋</t>
  </si>
  <si>
    <t>智能智造学院</t>
    <phoneticPr fontId="14" type="noConversion"/>
  </si>
  <si>
    <t>光电信息2001</t>
  </si>
  <si>
    <t>27</t>
  </si>
  <si>
    <t>计算机2001</t>
  </si>
  <si>
    <t>47</t>
  </si>
  <si>
    <t>电子信息2001</t>
  </si>
  <si>
    <t>26</t>
  </si>
  <si>
    <t>电子信息2002</t>
  </si>
  <si>
    <t>23</t>
  </si>
  <si>
    <t>光电信息2101</t>
  </si>
  <si>
    <t>39</t>
  </si>
  <si>
    <t>计算机2101</t>
  </si>
  <si>
    <t>电子信息2101</t>
  </si>
  <si>
    <t>40</t>
  </si>
  <si>
    <t>光电信息2201</t>
  </si>
  <si>
    <t>光电信息2202</t>
  </si>
  <si>
    <t>42</t>
  </si>
  <si>
    <t>计算机2201</t>
  </si>
  <si>
    <t>44</t>
  </si>
  <si>
    <t>计算机2202</t>
  </si>
  <si>
    <t>43</t>
  </si>
  <si>
    <t>电子信息2201</t>
  </si>
  <si>
    <t>45</t>
  </si>
  <si>
    <t>电子信息2202</t>
  </si>
  <si>
    <t>电子信息2203</t>
  </si>
  <si>
    <t>软件工程2201</t>
  </si>
  <si>
    <t>软件工程2202</t>
  </si>
  <si>
    <t>计算机2211</t>
  </si>
  <si>
    <t>36</t>
  </si>
  <si>
    <t>计算机2212</t>
  </si>
  <si>
    <t>38</t>
  </si>
  <si>
    <t>计算机2213</t>
  </si>
  <si>
    <t>计算机2214</t>
  </si>
  <si>
    <t>光电信息2301</t>
  </si>
  <si>
    <t>光电信息2302</t>
  </si>
  <si>
    <t>计算机2301</t>
  </si>
  <si>
    <t>计算机2302</t>
  </si>
  <si>
    <t>电子信息2301</t>
  </si>
  <si>
    <t>电子信息2302</t>
  </si>
  <si>
    <t>电子信息2303</t>
  </si>
  <si>
    <t>软件工程2301</t>
  </si>
  <si>
    <t>软件工程2302</t>
  </si>
  <si>
    <t>计算机2311</t>
  </si>
  <si>
    <t>计算机2312</t>
  </si>
  <si>
    <t>计算机2313</t>
  </si>
  <si>
    <t>计算机2314</t>
  </si>
  <si>
    <t>计算机2315</t>
  </si>
  <si>
    <t>电子信息2311</t>
  </si>
  <si>
    <t>电子信息2312</t>
  </si>
  <si>
    <t>大学英语（跨文化交际）</t>
  </si>
  <si>
    <t>李陈志</t>
  </si>
  <si>
    <t>中国近代史纲要</t>
  </si>
  <si>
    <t>汪潇晖</t>
  </si>
  <si>
    <t>面向对象程序设计</t>
  </si>
  <si>
    <t>彭雷</t>
  </si>
  <si>
    <t>算法设计与分析</t>
  </si>
  <si>
    <t>Matlab程序设计</t>
  </si>
  <si>
    <t>大学英语（跨文化交流）</t>
  </si>
  <si>
    <t>华杭杭</t>
  </si>
  <si>
    <t>何腾</t>
  </si>
  <si>
    <t>徐钰洋</t>
  </si>
  <si>
    <t>数字电子技术</t>
  </si>
  <si>
    <t>基础物理学实验</t>
  </si>
  <si>
    <t>吴玉峰</t>
  </si>
  <si>
    <t>丁可一</t>
  </si>
  <si>
    <t>何健</t>
  </si>
  <si>
    <t>半导体物理</t>
  </si>
  <si>
    <t>张志建</t>
  </si>
  <si>
    <t>王英杰</t>
  </si>
  <si>
    <t>电磁场与电磁波</t>
  </si>
  <si>
    <t>Matla在电子信息工程中的应用</t>
  </si>
  <si>
    <t>信息与系统</t>
  </si>
  <si>
    <t>饶克松</t>
  </si>
  <si>
    <t>窦星</t>
  </si>
  <si>
    <t>张森瀚</t>
  </si>
  <si>
    <t>杨雪</t>
  </si>
  <si>
    <t>郭瑞琦</t>
  </si>
  <si>
    <t>潘俊君</t>
  </si>
  <si>
    <t>王琦睿</t>
  </si>
  <si>
    <t>廖普真</t>
  </si>
  <si>
    <t>刘峻宏</t>
  </si>
  <si>
    <t>崔凯</t>
  </si>
  <si>
    <t>贺仕杰</t>
  </si>
  <si>
    <t>陈春悦</t>
  </si>
  <si>
    <t>伍耀华</t>
  </si>
  <si>
    <t>徐佳威</t>
  </si>
  <si>
    <t>霍宇超</t>
  </si>
  <si>
    <t>张忆凡</t>
  </si>
  <si>
    <t>胡若轩</t>
  </si>
  <si>
    <t>周成驰</t>
  </si>
  <si>
    <t>陈智娴</t>
  </si>
  <si>
    <t>贺文浩</t>
  </si>
  <si>
    <t>胡正涛</t>
  </si>
  <si>
    <t>马克思主义基本理论</t>
  </si>
  <si>
    <t>离散数学</t>
  </si>
  <si>
    <t>杨帅</t>
  </si>
  <si>
    <t>宁德川</t>
  </si>
  <si>
    <t>张璐</t>
  </si>
  <si>
    <t>人工智能导论</t>
  </si>
  <si>
    <t>黄泽锋</t>
  </si>
  <si>
    <t>吉丽莎</t>
  </si>
  <si>
    <t>韦伟明</t>
  </si>
  <si>
    <t>周新旺</t>
  </si>
  <si>
    <t>黄俊哲</t>
  </si>
  <si>
    <t>数学逻辑电路</t>
  </si>
  <si>
    <t>杨国庆</t>
  </si>
  <si>
    <t>邵竞天</t>
  </si>
  <si>
    <t>吕顺星</t>
  </si>
  <si>
    <t>仲雨轩</t>
  </si>
  <si>
    <t>王骞</t>
  </si>
  <si>
    <t>王雅琼</t>
  </si>
  <si>
    <t>翁朝远</t>
  </si>
  <si>
    <t>张起刚</t>
  </si>
  <si>
    <t>袁长春</t>
  </si>
  <si>
    <t>李景山</t>
  </si>
  <si>
    <t>体育与健康</t>
  </si>
  <si>
    <t>石陈洋</t>
  </si>
  <si>
    <t>崔青雨</t>
  </si>
  <si>
    <t>单片机原理与应用</t>
  </si>
  <si>
    <t>王萧蕾</t>
  </si>
  <si>
    <t>信号与系统</t>
  </si>
  <si>
    <t>徐浅雨</t>
  </si>
  <si>
    <t>面向程序设计</t>
  </si>
  <si>
    <t>赵林香</t>
  </si>
  <si>
    <t>软件工程基础</t>
  </si>
  <si>
    <t>计算机组成</t>
  </si>
  <si>
    <t>概率论与数理统计A</t>
  </si>
  <si>
    <t>黎忠义</t>
  </si>
  <si>
    <t>操作系统</t>
  </si>
  <si>
    <t>计算机组成原理</t>
  </si>
  <si>
    <t>孔令飞</t>
  </si>
  <si>
    <t>朱圻龙</t>
  </si>
  <si>
    <t>彭语嫣</t>
  </si>
  <si>
    <t>孙御展</t>
  </si>
  <si>
    <t>王志坤</t>
  </si>
  <si>
    <t>刘吉鸿</t>
  </si>
  <si>
    <t>龙昌桂</t>
  </si>
  <si>
    <t>MAT2AB电子信息工程中的应用</t>
  </si>
  <si>
    <t>信号系统</t>
  </si>
  <si>
    <t>梁豪</t>
  </si>
  <si>
    <t>大学英语（3）</t>
  </si>
  <si>
    <t>刘佳</t>
  </si>
  <si>
    <t>李本涛</t>
  </si>
  <si>
    <t>刘星</t>
  </si>
  <si>
    <t>刘美池</t>
  </si>
  <si>
    <t>刘俊良</t>
  </si>
  <si>
    <t>虚拟仪器技术</t>
  </si>
  <si>
    <t>文献检索与论文写作</t>
  </si>
  <si>
    <t>嵌入式系统及应用</t>
  </si>
  <si>
    <t>传感器技术与应用</t>
  </si>
  <si>
    <t>高梓皓</t>
  </si>
  <si>
    <t>电子系统设计</t>
  </si>
  <si>
    <t>林帆</t>
  </si>
  <si>
    <t>韦建坤</t>
  </si>
  <si>
    <t>赵世宝</t>
  </si>
  <si>
    <t>袁瑜辰</t>
  </si>
  <si>
    <t>王贤</t>
  </si>
  <si>
    <t>大学生职业发展与就业指导</t>
  </si>
  <si>
    <t>光谱技术及应用</t>
  </si>
  <si>
    <t>太阳能电池工艺</t>
  </si>
  <si>
    <t>半导体照明技术</t>
  </si>
  <si>
    <t>叶照辉</t>
  </si>
  <si>
    <t>文睿杰</t>
  </si>
  <si>
    <t>吴金根</t>
  </si>
  <si>
    <t>激光原理与技术</t>
  </si>
  <si>
    <t>CED基础及技术实验</t>
  </si>
  <si>
    <t>王霞</t>
  </si>
  <si>
    <t>李雅路</t>
  </si>
  <si>
    <t>王思洋</t>
  </si>
  <si>
    <t>2021273112</t>
  </si>
  <si>
    <t>黄颖</t>
  </si>
  <si>
    <t>2021273138</t>
  </si>
  <si>
    <t>刘子钰</t>
  </si>
  <si>
    <t>陈张焱</t>
  </si>
  <si>
    <t>电路分析基础</t>
  </si>
  <si>
    <t>高级语言程序设计</t>
  </si>
  <si>
    <t>基础物理学（1）</t>
  </si>
  <si>
    <t>张金</t>
  </si>
  <si>
    <t>姚伟家</t>
  </si>
  <si>
    <t>肖冬冬</t>
  </si>
  <si>
    <t>邓梅</t>
  </si>
  <si>
    <t>程博言</t>
  </si>
  <si>
    <t>程文静</t>
  </si>
  <si>
    <t>王少鹏</t>
  </si>
  <si>
    <t>侯仁凯</t>
  </si>
  <si>
    <t>金凯迪</t>
  </si>
  <si>
    <t>蒋圳</t>
  </si>
  <si>
    <t>王洪建</t>
  </si>
  <si>
    <t>计算机系统基础</t>
  </si>
  <si>
    <t>吴巧珍</t>
  </si>
  <si>
    <t>大学生职业发展</t>
  </si>
  <si>
    <t>编译原理</t>
  </si>
  <si>
    <t>大数据分析</t>
  </si>
  <si>
    <t>柳文悦</t>
  </si>
  <si>
    <t>代翠翠</t>
  </si>
  <si>
    <t>王婧</t>
  </si>
  <si>
    <t>吴明浩</t>
  </si>
  <si>
    <t>软件工程</t>
  </si>
  <si>
    <t>余静雯</t>
  </si>
  <si>
    <t>智能信息处理</t>
  </si>
  <si>
    <t>王浩</t>
  </si>
  <si>
    <t>数字图像处理</t>
  </si>
  <si>
    <t>庞桂慧</t>
  </si>
  <si>
    <t>张恒嘉</t>
  </si>
  <si>
    <t>江舜成</t>
  </si>
  <si>
    <t>曾麦可</t>
  </si>
  <si>
    <t>周二班会</t>
  </si>
  <si>
    <t>20232832 罗梁予 未交手机</t>
  </si>
  <si>
    <t>周三班会，周四班会</t>
  </si>
  <si>
    <t>曹乐恒</t>
  </si>
  <si>
    <t>病假</t>
  </si>
  <si>
    <t>龙仙凡</t>
  </si>
  <si>
    <t>事假</t>
  </si>
  <si>
    <t>刘航</t>
  </si>
  <si>
    <t>罗嘉润</t>
  </si>
  <si>
    <t>韦道明</t>
  </si>
  <si>
    <t>雷晓舟</t>
  </si>
  <si>
    <t>王文轩</t>
  </si>
  <si>
    <t>何炫宇</t>
  </si>
  <si>
    <t>备注</t>
    <phoneticPr fontId="14" type="noConversion"/>
  </si>
  <si>
    <t>生命健康</t>
  </si>
  <si>
    <t>社体2001</t>
  </si>
  <si>
    <t>社体2002</t>
  </si>
  <si>
    <t>制药2001</t>
  </si>
  <si>
    <t>31</t>
  </si>
  <si>
    <t>生物2001</t>
  </si>
  <si>
    <t>生物2002</t>
  </si>
  <si>
    <t>29</t>
  </si>
  <si>
    <t>护理2001</t>
  </si>
  <si>
    <t>51</t>
  </si>
  <si>
    <t>护理2002</t>
  </si>
  <si>
    <t>52</t>
  </si>
  <si>
    <t>护理2003</t>
  </si>
  <si>
    <t>护理2004</t>
  </si>
  <si>
    <t>49</t>
  </si>
  <si>
    <t>护理2005</t>
  </si>
  <si>
    <t>护理2006</t>
  </si>
  <si>
    <t>50</t>
  </si>
  <si>
    <t>社体2101</t>
  </si>
  <si>
    <t>32</t>
  </si>
  <si>
    <t>社体2102</t>
  </si>
  <si>
    <t>社体2103</t>
  </si>
  <si>
    <t>30</t>
  </si>
  <si>
    <t>生物2101</t>
  </si>
  <si>
    <t>41</t>
  </si>
  <si>
    <t>制药2101</t>
  </si>
  <si>
    <t>制药2121</t>
  </si>
  <si>
    <t>制药2111</t>
  </si>
  <si>
    <t>护理2101</t>
  </si>
  <si>
    <t>护理2121</t>
  </si>
  <si>
    <t>35</t>
  </si>
  <si>
    <t>护理2122</t>
  </si>
  <si>
    <t>社体2201</t>
  </si>
  <si>
    <t>社体2202</t>
  </si>
  <si>
    <t>社体2203</t>
  </si>
  <si>
    <t>生物2201</t>
  </si>
  <si>
    <t>生物2202</t>
  </si>
  <si>
    <t>制药2201</t>
  </si>
  <si>
    <t>制药2221</t>
  </si>
  <si>
    <t>制药2211</t>
  </si>
  <si>
    <t>护理2201</t>
  </si>
  <si>
    <t>护理2221</t>
  </si>
  <si>
    <t>护理2222</t>
  </si>
  <si>
    <t>社体2301</t>
  </si>
  <si>
    <t>社体2302</t>
  </si>
  <si>
    <t>生物2301</t>
  </si>
  <si>
    <t>制药2301</t>
  </si>
  <si>
    <t>制药2321</t>
  </si>
  <si>
    <t>制药2311</t>
  </si>
  <si>
    <t>护理2301</t>
  </si>
  <si>
    <t>护理2321</t>
  </si>
  <si>
    <t>护理2322</t>
  </si>
  <si>
    <t>李文</t>
  </si>
  <si>
    <t>生物工程设备</t>
  </si>
  <si>
    <t>发酵工程</t>
  </si>
  <si>
    <t>发酵工艺学</t>
  </si>
  <si>
    <t>生物专业英语</t>
  </si>
  <si>
    <t>酿造学</t>
  </si>
  <si>
    <t>职业发展与就业</t>
  </si>
  <si>
    <t>胡庆平</t>
  </si>
  <si>
    <t>护理研究</t>
  </si>
  <si>
    <t>大学职业生涯发展</t>
  </si>
  <si>
    <t>内科</t>
  </si>
  <si>
    <t>覃朗</t>
  </si>
  <si>
    <t>健康教育</t>
  </si>
  <si>
    <t>老年健康照护</t>
  </si>
  <si>
    <t>林俊英</t>
  </si>
  <si>
    <t>急危重症护理学</t>
  </si>
  <si>
    <t>蔡紫星</t>
  </si>
  <si>
    <t>王芯雨</t>
  </si>
  <si>
    <t>徐拓程</t>
  </si>
  <si>
    <t>2(2.26)</t>
  </si>
  <si>
    <t>3(2.26)</t>
  </si>
  <si>
    <t>基本体操与健美操</t>
  </si>
  <si>
    <t>2(2.27)</t>
  </si>
  <si>
    <t>小球类课程（羽毛球)</t>
  </si>
  <si>
    <t>大球类课程(篮球)</t>
  </si>
  <si>
    <t>运动生理学</t>
  </si>
  <si>
    <t>3(2.28)</t>
  </si>
  <si>
    <t>林佳颖</t>
  </si>
  <si>
    <t>叶哲宇</t>
  </si>
  <si>
    <t>羽毛球</t>
  </si>
  <si>
    <t>2(3.1)</t>
  </si>
  <si>
    <t>倪慧敏</t>
  </si>
  <si>
    <t>3(2.27)</t>
  </si>
  <si>
    <t>医学文献</t>
  </si>
  <si>
    <t>护理学导论</t>
  </si>
  <si>
    <t>中医护理学</t>
  </si>
  <si>
    <t>2(2.28)</t>
  </si>
  <si>
    <t>朱玛丽</t>
  </si>
  <si>
    <t>4(2.28 2.29)</t>
  </si>
  <si>
    <t>免疫学基础与病原生物学</t>
  </si>
  <si>
    <t>3(2.29)</t>
  </si>
  <si>
    <t>护理伦理学</t>
  </si>
  <si>
    <t>2(2.29)</t>
  </si>
  <si>
    <t>3(3.1)</t>
  </si>
  <si>
    <t>免疫学基础</t>
  </si>
  <si>
    <t>姜晓涵</t>
  </si>
  <si>
    <t>徐奕微</t>
  </si>
  <si>
    <t>医学免疫学与病原生物学</t>
  </si>
  <si>
    <t>5(2.26 2.27)</t>
  </si>
  <si>
    <t>李子湘</t>
  </si>
  <si>
    <t>曹宏业</t>
  </si>
  <si>
    <t>胡秀喆</t>
  </si>
  <si>
    <t>洪永昌</t>
  </si>
  <si>
    <t>孟渝凯</t>
  </si>
  <si>
    <t>宋词之州</t>
  </si>
  <si>
    <t>王宽</t>
  </si>
  <si>
    <t>高等教育数学B</t>
  </si>
  <si>
    <t>曽佳瑶</t>
  </si>
  <si>
    <t>劳动与教育</t>
  </si>
  <si>
    <t>唐满</t>
  </si>
  <si>
    <t>赵俊豪</t>
  </si>
  <si>
    <t>吴欣宇</t>
  </si>
  <si>
    <t>王意婷</t>
  </si>
  <si>
    <t>现代仪器分析及光谱分析</t>
  </si>
  <si>
    <t>张颖</t>
  </si>
  <si>
    <t>化工原理</t>
  </si>
  <si>
    <t>食品营养与保健</t>
  </si>
  <si>
    <t>植物组织培养</t>
  </si>
  <si>
    <t>汪庭欢</t>
  </si>
  <si>
    <t>程彩</t>
  </si>
  <si>
    <t>化工原理实验</t>
  </si>
  <si>
    <t>细胞生物学</t>
  </si>
  <si>
    <t>杨云</t>
  </si>
  <si>
    <t>郑璐瑶</t>
  </si>
  <si>
    <t>科研方法与文献检索</t>
  </si>
  <si>
    <t>陈凯莉</t>
  </si>
  <si>
    <t>护理学基础</t>
  </si>
  <si>
    <t>4(2.26.29)</t>
  </si>
  <si>
    <t>机能学实验</t>
  </si>
  <si>
    <t>4(2.26)</t>
  </si>
  <si>
    <t>医学统计学</t>
  </si>
  <si>
    <t>护理人际沟通与礼仪</t>
  </si>
  <si>
    <t>药理学</t>
  </si>
  <si>
    <t>4(2.27.1)</t>
  </si>
  <si>
    <t>跨文化交际</t>
  </si>
  <si>
    <t>护理管理学</t>
  </si>
  <si>
    <t>冯晨奇</t>
  </si>
  <si>
    <t>班级无人</t>
  </si>
  <si>
    <t>没人上晚自习</t>
  </si>
  <si>
    <t>全体</t>
  </si>
  <si>
    <t>副班长记错时间</t>
  </si>
  <si>
    <t>生命健康学院</t>
    <phoneticPr fontId="14" type="noConversion"/>
  </si>
  <si>
    <t>汉语言2001</t>
  </si>
  <si>
    <t>汉语言2002</t>
  </si>
  <si>
    <t>汉语言2003</t>
  </si>
  <si>
    <t>汉语言2004</t>
  </si>
  <si>
    <t>汉语言2005</t>
  </si>
  <si>
    <t>广告2001</t>
  </si>
  <si>
    <t>英语2001</t>
  </si>
  <si>
    <t>英语2002</t>
  </si>
  <si>
    <t>英语2003</t>
  </si>
  <si>
    <t>商英2001</t>
  </si>
  <si>
    <t>日语2001</t>
  </si>
  <si>
    <t>日语2002</t>
  </si>
  <si>
    <t>汉语言2101</t>
  </si>
  <si>
    <t>汉语言2102</t>
  </si>
  <si>
    <t>汉语言2103</t>
  </si>
  <si>
    <t>汉语言2104</t>
  </si>
  <si>
    <t>广告2101</t>
  </si>
  <si>
    <t>英语2101</t>
  </si>
  <si>
    <t>英语2102</t>
  </si>
  <si>
    <t>英语2103</t>
  </si>
  <si>
    <t>商英2101</t>
  </si>
  <si>
    <t>日语2101</t>
  </si>
  <si>
    <t>汉语言2201</t>
  </si>
  <si>
    <t>汉语言2202</t>
  </si>
  <si>
    <t>汉语言2203</t>
  </si>
  <si>
    <t>汉语言2204</t>
  </si>
  <si>
    <t>广告2201</t>
  </si>
  <si>
    <t>网媒2201</t>
  </si>
  <si>
    <t>汉语言2211</t>
  </si>
  <si>
    <t>英语2201</t>
  </si>
  <si>
    <t>英语2202</t>
  </si>
  <si>
    <t>英语2203</t>
  </si>
  <si>
    <t>英语2211</t>
  </si>
  <si>
    <t>汉语言2301</t>
  </si>
  <si>
    <t>汉语言2302</t>
  </si>
  <si>
    <t>汉语言2303</t>
  </si>
  <si>
    <t>汉语言2304</t>
  </si>
  <si>
    <t>广告2301</t>
  </si>
  <si>
    <t>网媒2301</t>
  </si>
  <si>
    <t>网媒2302</t>
  </si>
  <si>
    <t>网媒2303</t>
  </si>
  <si>
    <t>汉语言2311</t>
  </si>
  <si>
    <t>英语2301</t>
  </si>
  <si>
    <t>英语2302</t>
  </si>
  <si>
    <t>英语2303</t>
  </si>
  <si>
    <t>韩雪媛</t>
  </si>
  <si>
    <t>新媒体文案写作</t>
  </si>
  <si>
    <t>汉语语法研究</t>
  </si>
  <si>
    <t>傅国昂</t>
  </si>
  <si>
    <t>北宋词研究</t>
  </si>
  <si>
    <t>西方文论</t>
  </si>
  <si>
    <t>中国当代文学思潮</t>
  </si>
  <si>
    <t>中国古代文学史</t>
  </si>
  <si>
    <t>外国文学</t>
  </si>
  <si>
    <t>王美月</t>
  </si>
  <si>
    <t>陈思宇</t>
  </si>
  <si>
    <t>王婉汝</t>
  </si>
  <si>
    <t>穆超然</t>
  </si>
  <si>
    <t>综合商务英语（2）</t>
  </si>
  <si>
    <t>国际市场营销</t>
  </si>
  <si>
    <t>樊喆</t>
  </si>
  <si>
    <t>高级英语（2）</t>
  </si>
  <si>
    <t>综合商务英语</t>
  </si>
  <si>
    <t>研究方法与学术写作</t>
  </si>
  <si>
    <t>国际金融</t>
  </si>
  <si>
    <t>美国文学</t>
  </si>
  <si>
    <t>郭蕊</t>
  </si>
  <si>
    <t>王力</t>
  </si>
  <si>
    <t>大学生职业规划与就业指导</t>
  </si>
  <si>
    <t>英语演讲与辩论</t>
  </si>
  <si>
    <t>管理学导论</t>
  </si>
  <si>
    <t>西方文明史</t>
  </si>
  <si>
    <t>商务英语翻译</t>
  </si>
  <si>
    <t>江昊</t>
  </si>
  <si>
    <t>卿玉洁</t>
  </si>
  <si>
    <t>大学生就业指导</t>
  </si>
  <si>
    <t>日语写作</t>
  </si>
  <si>
    <t>高级日语</t>
  </si>
  <si>
    <t>覃佩姚</t>
  </si>
  <si>
    <t>宋凯</t>
  </si>
  <si>
    <t>周志远</t>
  </si>
  <si>
    <t>王宇佳</t>
  </si>
  <si>
    <t>平面广告设计</t>
  </si>
  <si>
    <t>插画设计</t>
  </si>
  <si>
    <t>媒体传播活动策划</t>
  </si>
  <si>
    <t>企业CI战略</t>
  </si>
  <si>
    <t>网页设计</t>
  </si>
  <si>
    <t>影视广告制作</t>
  </si>
  <si>
    <t>4（2.29）</t>
  </si>
  <si>
    <t>广告经费管理</t>
  </si>
  <si>
    <t>陈丽</t>
  </si>
  <si>
    <t>厉欣怡</t>
  </si>
  <si>
    <t>周亚晴</t>
  </si>
  <si>
    <t>史芳蔚</t>
  </si>
  <si>
    <t>文学理论</t>
  </si>
  <si>
    <t>中国古代文学</t>
  </si>
  <si>
    <t>李舒婷</t>
  </si>
  <si>
    <t>古代汉语</t>
  </si>
  <si>
    <t>中国古典文学</t>
  </si>
  <si>
    <t>赵晨琪</t>
  </si>
  <si>
    <t>文学概论</t>
  </si>
  <si>
    <t>罗悦心</t>
  </si>
  <si>
    <t>毛概</t>
  </si>
  <si>
    <t>欧阳玉如</t>
  </si>
  <si>
    <t>广告策划与设计（2）</t>
  </si>
  <si>
    <t>市场调查与统计</t>
  </si>
  <si>
    <t>周桦婧</t>
  </si>
  <si>
    <t>微电影创作</t>
  </si>
  <si>
    <t>新媒体产品设计与项目管理</t>
  </si>
  <si>
    <t>肖雅婷</t>
  </si>
  <si>
    <t>公共关系学</t>
  </si>
  <si>
    <t>习思</t>
  </si>
  <si>
    <t>新闻评论</t>
  </si>
  <si>
    <t>网络播音与主持</t>
  </si>
  <si>
    <t>新闻传播伦理与法规</t>
  </si>
  <si>
    <t>学术论文写作</t>
  </si>
  <si>
    <t>袁馨仪</t>
  </si>
  <si>
    <t>张帅桦</t>
  </si>
  <si>
    <t>段琪峰</t>
  </si>
  <si>
    <t>阮肖杰</t>
  </si>
  <si>
    <t>英语写作</t>
  </si>
  <si>
    <t>英语国家概况</t>
  </si>
  <si>
    <t>习近平新时代中国特色社会主义思想概论</t>
  </si>
  <si>
    <t>沈淑蕊</t>
  </si>
  <si>
    <t>毛泽东思想和中国特色社会主义理论体系概论</t>
  </si>
  <si>
    <t>英汉/汉英互译</t>
  </si>
  <si>
    <t>综合英语</t>
  </si>
  <si>
    <t>许张彤</t>
  </si>
  <si>
    <t>俞跃</t>
  </si>
  <si>
    <t>孙馨悦</t>
  </si>
  <si>
    <t>心理健康</t>
  </si>
  <si>
    <t>吴昕晨</t>
  </si>
  <si>
    <t>王俊</t>
  </si>
  <si>
    <t>中国现当代文学</t>
  </si>
  <si>
    <t>大学摄影</t>
  </si>
  <si>
    <t>经典文学作品选读</t>
  </si>
  <si>
    <t>张昕彤</t>
  </si>
  <si>
    <t>英语阅读</t>
  </si>
  <si>
    <t>英语视听说</t>
  </si>
  <si>
    <t>英语语法</t>
  </si>
  <si>
    <t>何正浩</t>
  </si>
  <si>
    <t>李慧欣</t>
  </si>
  <si>
    <t>大学生心理健康教育</t>
  </si>
  <si>
    <t>林子若</t>
  </si>
  <si>
    <t>秦智轩</t>
  </si>
  <si>
    <t>广告经典导读</t>
  </si>
  <si>
    <t>实用美术与广告设计</t>
  </si>
  <si>
    <t>韦漪婧</t>
  </si>
  <si>
    <t>数字摄像</t>
  </si>
  <si>
    <t>刘礼康</t>
  </si>
  <si>
    <t>网络与新媒体概论</t>
  </si>
  <si>
    <t>影视鉴赏</t>
  </si>
  <si>
    <t>袁鹏程</t>
  </si>
  <si>
    <t>徐兆利</t>
  </si>
  <si>
    <t>江明昊</t>
  </si>
  <si>
    <t>2.28</t>
  </si>
  <si>
    <t>涂庆辉</t>
  </si>
  <si>
    <t>吴欣晨</t>
  </si>
  <si>
    <t>蔡智轩</t>
  </si>
  <si>
    <t>郑琼琰</t>
  </si>
  <si>
    <t>戚旭盈</t>
  </si>
  <si>
    <t>徐兆丽</t>
  </si>
  <si>
    <t>杨颖姿</t>
  </si>
  <si>
    <t>周怡笑</t>
  </si>
  <si>
    <t>付正浩</t>
  </si>
  <si>
    <t>周四多人手机未交</t>
  </si>
  <si>
    <t>周一多人讲话、周四多人手机未交</t>
  </si>
  <si>
    <t>周二1人手机未带，周三1人手机未带</t>
  </si>
  <si>
    <t>视传2001</t>
  </si>
  <si>
    <t>视传2002</t>
  </si>
  <si>
    <t>环设2001</t>
  </si>
  <si>
    <t>环设2002</t>
  </si>
  <si>
    <t>视传2101</t>
  </si>
  <si>
    <t>视传2102</t>
  </si>
  <si>
    <t>环设2101</t>
  </si>
  <si>
    <t>环设2102</t>
  </si>
  <si>
    <t>视传2201</t>
  </si>
  <si>
    <t>视传2202</t>
  </si>
  <si>
    <t>环设2201</t>
  </si>
  <si>
    <t>环设2202</t>
  </si>
  <si>
    <t>产设2201</t>
  </si>
  <si>
    <t>视传2211</t>
  </si>
  <si>
    <t>环设2211</t>
  </si>
  <si>
    <t>设计学类2301</t>
  </si>
  <si>
    <t>设计学类2302</t>
  </si>
  <si>
    <t>设计学类2303</t>
  </si>
  <si>
    <t>设计学类2304</t>
  </si>
  <si>
    <t>设计学类2305</t>
  </si>
  <si>
    <t>设计学类2306</t>
  </si>
  <si>
    <t>办公空间设计</t>
  </si>
  <si>
    <t>张亦雯</t>
  </si>
  <si>
    <t>8（2.26）</t>
  </si>
  <si>
    <t>潘亭睿</t>
  </si>
  <si>
    <t>经济管理学院</t>
    <phoneticPr fontId="14" type="noConversion"/>
  </si>
  <si>
    <t>人文学院</t>
    <phoneticPr fontId="14" type="noConversion"/>
  </si>
  <si>
    <t>徐宁</t>
  </si>
  <si>
    <t>马克思学院</t>
    <phoneticPr fontId="14" type="noConversion"/>
  </si>
  <si>
    <t>钟欣悦</t>
  </si>
  <si>
    <t>思政2201</t>
  </si>
  <si>
    <t>思政2301</t>
  </si>
  <si>
    <t>陈绪斌</t>
  </si>
  <si>
    <t>马克思主义政治经济学</t>
  </si>
  <si>
    <t>3、4、5（2.26）</t>
  </si>
  <si>
    <t>马克思主义经典著作选读</t>
  </si>
  <si>
    <t>6、7（2.26）</t>
  </si>
  <si>
    <t>中国共产党思想政治工作史</t>
  </si>
  <si>
    <t>1、2（2.27）</t>
  </si>
  <si>
    <t>教育心理学</t>
  </si>
  <si>
    <t>3、4、5（2.27）</t>
  </si>
  <si>
    <t>行政管理学</t>
  </si>
  <si>
    <t>1、2（2.28）</t>
  </si>
  <si>
    <t>习近平新时代特色社会主义思想概论</t>
  </si>
  <si>
    <t>3、4、5（2.28）</t>
  </si>
  <si>
    <t>周四两台平板</t>
  </si>
  <si>
    <t>周四纪律差</t>
  </si>
  <si>
    <t>周四缺四部手机</t>
  </si>
  <si>
    <t>周四一人旷课</t>
  </si>
  <si>
    <t>无旷课</t>
  </si>
  <si>
    <t>马克思主义学院</t>
    <phoneticPr fontId="14" type="noConversion"/>
  </si>
  <si>
    <t>设计学院</t>
    <phoneticPr fontId="14" type="noConversion"/>
  </si>
  <si>
    <t>祝伟豪</t>
  </si>
  <si>
    <t>动态图形处理</t>
  </si>
  <si>
    <t>短视频拍摄</t>
  </si>
  <si>
    <t>8（2.29）</t>
  </si>
  <si>
    <t>郑佳熠</t>
  </si>
  <si>
    <t>5（2.29）</t>
  </si>
  <si>
    <t>徐赛璐</t>
  </si>
  <si>
    <t>黄舒怡</t>
  </si>
  <si>
    <t>8（2.27）</t>
  </si>
  <si>
    <t>短视频拍摄与运用</t>
  </si>
  <si>
    <t>8（3.01）</t>
  </si>
  <si>
    <t>苏琬茗</t>
  </si>
  <si>
    <t>桑林侨</t>
  </si>
  <si>
    <t>杨琛</t>
  </si>
  <si>
    <t>张佳一</t>
  </si>
  <si>
    <t>黄林薇</t>
  </si>
  <si>
    <t>楼馨月</t>
  </si>
  <si>
    <t>张之鍾</t>
  </si>
  <si>
    <t>1（2.26）</t>
  </si>
  <si>
    <t>钱佳玲</t>
  </si>
  <si>
    <t>赵佳佳</t>
  </si>
  <si>
    <t>大学英语（4）</t>
  </si>
  <si>
    <t>沈菲</t>
  </si>
  <si>
    <t>张宝匀</t>
  </si>
  <si>
    <t>设计表达（2）</t>
  </si>
  <si>
    <t>陈慧</t>
  </si>
  <si>
    <t>水墨实验</t>
  </si>
  <si>
    <t>湖州学院2023-2024学年第二学期学风建设情况通报（第1周 2月25日-3月2日 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</si>
</sst>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27" x14ac:knownFonts="1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b/>
      <sz val="18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b/>
      <sz val="18"/>
      <color rgb="FF000000"/>
      <name val="黑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16"/>
      <color rgb="FF000000"/>
      <name val="黑体"/>
      <family val="3"/>
      <charset val="134"/>
    </font>
    <font>
      <b/>
      <sz val="16"/>
      <name val="仿宋_GB2312"/>
      <family val="3"/>
      <charset val="134"/>
    </font>
    <font>
      <b/>
      <sz val="12"/>
      <color rgb="FF000000"/>
      <name val="黑体"/>
      <family val="3"/>
      <charset val="134"/>
    </font>
    <font>
      <b/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u/>
      <sz val="16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u/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13" fillId="0" borderId="0" applyBorder="0">
      <protection locked="0"/>
    </xf>
    <xf numFmtId="0" fontId="12" fillId="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>
      <protection locked="0"/>
    </xf>
    <xf numFmtId="9" fontId="2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176" fontId="2" fillId="0" borderId="1" xfId="1" applyNumberFormat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10" fontId="23" fillId="0" borderId="1" xfId="3" applyNumberFormat="1" applyFont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0" fontId="21" fillId="0" borderId="1" xfId="5" applyNumberFormat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0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4" fillId="0" borderId="1" xfId="4" applyFont="1" applyBorder="1" applyAlignment="1" applyProtection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0" fontId="24" fillId="0" borderId="1" xfId="5" applyNumberFormat="1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10" fontId="24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49" fontId="24" fillId="0" borderId="1" xfId="0" applyNumberFormat="1" applyFont="1" applyBorder="1">
      <alignment vertical="center"/>
    </xf>
    <xf numFmtId="177" fontId="24" fillId="0" borderId="1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49" fontId="4" fillId="0" borderId="5" xfId="1" applyNumberFormat="1" applyFont="1" applyBorder="1" applyAlignment="1" applyProtection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49" fontId="24" fillId="0" borderId="1" xfId="1" applyNumberFormat="1" applyFont="1" applyBorder="1" applyAlignment="1" applyProtection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49" fontId="24" fillId="0" borderId="1" xfId="1" applyNumberFormat="1" applyFont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6">
    <cellStyle name="Normal" xfId="4" xr:uid="{E0789407-C816-43D4-8A47-77D52B815513}"/>
    <cellStyle name="百分比" xfId="5" builtinId="5"/>
    <cellStyle name="常规" xfId="0" builtinId="0"/>
    <cellStyle name="常规 2" xfId="1" xr:uid="{00000000-0005-0000-0000-000031000000}"/>
    <cellStyle name="常规 3" xfId="2" xr:uid="{00000000-0005-0000-0000-000032000000}"/>
    <cellStyle name="超链接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13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3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7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12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2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1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6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11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5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&#26032;&#24314;&#25991;&#20214;&#22841;%20(2)\&#33258;&#24459;&#37096;\&#28246;&#24030;&#23398;&#38498;2022-2023&#23398;&#24180;&#31532;&#20108;&#23398;&#26399;&#23398;&#39118;&#24314;&#35774;&#24773;&#20917;&#36890;&#25253;&#65288;&#31532;13&#21608;)(&#24050;&#33258;&#21160;&#36824;&#21407;).xlsx" TargetMode="External"/><Relationship Id="rId4" Type="http://schemas.openxmlformats.org/officeDocument/2006/relationships/hyperlink" Target="&#26032;&#24314;&#25991;&#20214;&#22841;%20(2)/&#33258;&#24459;&#37096;/&#28246;&#24030;&#23398;&#38498;2022-2023&#23398;&#24180;&#31532;&#20108;&#23398;&#26399;&#23398;&#39118;&#24314;&#35774;&#24773;&#20917;&#36890;&#25253;&#65288;&#31532;13&#21608;)(&#24050;&#33258;&#21160;&#36824;&#21407;).xlsx" TargetMode="External"/><Relationship Id="rId9" Type="http://schemas.openxmlformats.org/officeDocument/2006/relationships/hyperlink" Target="&#26032;&#24314;&#25991;&#20214;&#22841;%20(2)\&#33258;&#24459;&#37096;\&#28246;&#24030;&#23398;&#38498;2022-2023&#23398;&#24180;&#31532;&#20108;&#23398;&#26399;&#23398;&#39118;&#24314;&#35774;&#24773;&#20917;&#36890;&#25253;&#65288;&#31532;13&#21608;)(&#24050;&#33258;&#21160;&#36824;&#21407;).xlsx" TargetMode="External"/><Relationship Id="rId14" Type="http://schemas.openxmlformats.org/officeDocument/2006/relationships/hyperlink" Target="&#26032;&#24314;&#25991;&#20214;&#22841;%20(2)\&#33258;&#24459;&#37096;\&#28246;&#24030;&#23398;&#38498;2022-2023&#23398;&#24180;&#31532;&#20108;&#23398;&#26399;&#23398;&#39118;&#24314;&#35774;&#24773;&#20917;&#36890;&#25253;&#65288;&#31532;13&#21608;)(&#24050;&#33258;&#21160;&#36824;&#21407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H1"/>
    </sheetView>
  </sheetViews>
  <sheetFormatPr defaultColWidth="9" defaultRowHeight="13.5" x14ac:dyDescent="0.15"/>
  <cols>
    <col min="1" max="1" width="33.625" customWidth="1"/>
    <col min="2" max="5" width="21.125" customWidth="1"/>
    <col min="6" max="7" width="17.25" customWidth="1"/>
    <col min="8" max="8" width="24.5" customWidth="1"/>
  </cols>
  <sheetData>
    <row r="1" spans="1:11" ht="20.25" x14ac:dyDescent="0.15">
      <c r="A1" s="59" t="s">
        <v>847</v>
      </c>
      <c r="B1" s="59"/>
      <c r="C1" s="59"/>
      <c r="D1" s="59"/>
      <c r="E1" s="59"/>
      <c r="F1" s="59"/>
      <c r="G1" s="59"/>
      <c r="H1" s="59"/>
      <c r="I1" s="44"/>
      <c r="J1" s="44"/>
      <c r="K1" s="44"/>
    </row>
    <row r="2" spans="1:11" ht="20.25" x14ac:dyDescent="0.1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44"/>
      <c r="J2" s="44"/>
      <c r="K2" s="44"/>
    </row>
    <row r="3" spans="1:11" ht="20.25" x14ac:dyDescent="0.15">
      <c r="A3" s="21" t="s">
        <v>8</v>
      </c>
      <c r="B3" s="31">
        <f>B4/1298</f>
        <v>0</v>
      </c>
      <c r="C3" s="23">
        <f>C4/1444</f>
        <v>1.3850415512465374E-3</v>
      </c>
      <c r="D3" s="58">
        <f>D4/1579</f>
        <v>0</v>
      </c>
      <c r="E3" s="31">
        <f>E4/1445</f>
        <v>0</v>
      </c>
      <c r="F3" s="23">
        <f>F4/1692</f>
        <v>0</v>
      </c>
      <c r="G3" s="23">
        <f>G4/775</f>
        <v>2.5806451612903226E-3</v>
      </c>
      <c r="H3" s="31">
        <f>H4/91</f>
        <v>0</v>
      </c>
      <c r="I3" s="44"/>
      <c r="J3" s="44"/>
      <c r="K3" s="44"/>
    </row>
    <row r="4" spans="1:11" ht="20.25" x14ac:dyDescent="0.15">
      <c r="A4" s="21" t="s">
        <v>9</v>
      </c>
      <c r="B4" s="21">
        <v>0</v>
      </c>
      <c r="C4" s="22">
        <v>2</v>
      </c>
      <c r="D4" s="22">
        <v>0</v>
      </c>
      <c r="E4" s="21">
        <v>0</v>
      </c>
      <c r="F4" s="22">
        <v>0</v>
      </c>
      <c r="G4" s="22">
        <v>2</v>
      </c>
      <c r="H4" s="21">
        <v>0</v>
      </c>
      <c r="I4" s="44"/>
      <c r="J4" s="44"/>
      <c r="K4" s="44"/>
    </row>
    <row r="5" spans="1:11" ht="20.25" x14ac:dyDescent="0.15">
      <c r="A5" s="21" t="s">
        <v>10</v>
      </c>
      <c r="B5" s="23">
        <f>B6/1298</f>
        <v>3.0816640986132512E-2</v>
      </c>
      <c r="C5" s="23">
        <f>C6/1444</f>
        <v>0.29501385041551248</v>
      </c>
      <c r="D5" s="23">
        <f>D6/1579</f>
        <v>2.1532615579480684E-2</v>
      </c>
      <c r="E5" s="23">
        <f>E6/1445</f>
        <v>0</v>
      </c>
      <c r="F5" s="23">
        <f>F6/1692</f>
        <v>0.10342789598108747</v>
      </c>
      <c r="G5" s="23">
        <f>G6/775</f>
        <v>3.2258064516129031E-2</v>
      </c>
      <c r="H5" s="23">
        <f>H6/91</f>
        <v>6.5934065934065936E-2</v>
      </c>
      <c r="I5" s="44"/>
      <c r="J5" s="44"/>
      <c r="K5" s="44"/>
    </row>
    <row r="6" spans="1:11" ht="20.25" x14ac:dyDescent="0.15">
      <c r="A6" s="21" t="s">
        <v>11</v>
      </c>
      <c r="B6" s="22">
        <v>40</v>
      </c>
      <c r="C6" s="22">
        <v>426</v>
      </c>
      <c r="D6" s="22">
        <v>34</v>
      </c>
      <c r="E6" s="22">
        <v>0</v>
      </c>
      <c r="F6" s="22">
        <v>175</v>
      </c>
      <c r="G6" s="22">
        <v>25</v>
      </c>
      <c r="H6" s="22">
        <v>6</v>
      </c>
      <c r="I6" s="44"/>
      <c r="J6" s="44"/>
      <c r="K6" s="44"/>
    </row>
    <row r="7" spans="1:11" ht="20.25" x14ac:dyDescent="0.15">
      <c r="A7" s="21" t="s">
        <v>12</v>
      </c>
      <c r="B7" s="21">
        <v>1</v>
      </c>
      <c r="C7" s="21">
        <v>0</v>
      </c>
      <c r="D7" s="21">
        <v>0</v>
      </c>
      <c r="E7" s="21">
        <v>0</v>
      </c>
      <c r="F7" s="22">
        <v>0</v>
      </c>
      <c r="G7" s="21">
        <v>0</v>
      </c>
      <c r="H7" s="21">
        <v>0</v>
      </c>
      <c r="I7" s="44"/>
      <c r="J7" s="44"/>
      <c r="K7" s="44"/>
    </row>
    <row r="8" spans="1:11" ht="20.25" x14ac:dyDescent="0.15">
      <c r="A8" s="21" t="s">
        <v>13</v>
      </c>
      <c r="B8" s="24" t="s">
        <v>71</v>
      </c>
      <c r="C8" s="24" t="s">
        <v>71</v>
      </c>
      <c r="D8" s="24" t="s">
        <v>71</v>
      </c>
      <c r="E8" s="24" t="s">
        <v>71</v>
      </c>
      <c r="F8" s="24" t="s">
        <v>71</v>
      </c>
      <c r="G8" s="24" t="s">
        <v>71</v>
      </c>
      <c r="H8" s="24" t="s">
        <v>71</v>
      </c>
      <c r="I8" s="44"/>
      <c r="J8" s="44"/>
      <c r="K8" s="44"/>
    </row>
    <row r="9" spans="1:11" ht="20.25" x14ac:dyDescent="0.15">
      <c r="A9" s="21" t="s">
        <v>14</v>
      </c>
      <c r="B9" s="21">
        <v>0</v>
      </c>
      <c r="C9" s="22">
        <v>35</v>
      </c>
      <c r="D9" s="22">
        <v>14</v>
      </c>
      <c r="E9" s="22">
        <v>0</v>
      </c>
      <c r="F9" s="22">
        <v>25</v>
      </c>
      <c r="G9" s="22">
        <v>1</v>
      </c>
      <c r="H9" s="21">
        <v>0</v>
      </c>
      <c r="I9" s="44"/>
      <c r="J9" s="44"/>
      <c r="K9" s="44"/>
    </row>
    <row r="10" spans="1:11" ht="20.25" x14ac:dyDescent="0.15">
      <c r="A10" s="21" t="s">
        <v>15</v>
      </c>
      <c r="B10" s="21">
        <v>0</v>
      </c>
      <c r="C10" s="21">
        <v>0</v>
      </c>
      <c r="D10" s="22">
        <v>1</v>
      </c>
      <c r="E10" s="21">
        <v>0</v>
      </c>
      <c r="F10" s="21">
        <v>0</v>
      </c>
      <c r="G10" s="21">
        <v>0</v>
      </c>
      <c r="H10" s="21">
        <v>0</v>
      </c>
      <c r="I10" s="44"/>
      <c r="J10" s="44"/>
      <c r="K10" s="44"/>
    </row>
    <row r="11" spans="1:11" ht="20.25" x14ac:dyDescent="0.15">
      <c r="A11" s="21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44"/>
      <c r="J11" s="44"/>
      <c r="K11" s="44"/>
    </row>
    <row r="12" spans="1:11" ht="20.25" x14ac:dyDescent="0.15">
      <c r="A12" s="21" t="s">
        <v>17</v>
      </c>
      <c r="B12" s="22" t="s">
        <v>73</v>
      </c>
      <c r="C12" s="22" t="s">
        <v>72</v>
      </c>
      <c r="D12" s="22" t="s">
        <v>72</v>
      </c>
      <c r="E12" s="22" t="s">
        <v>72</v>
      </c>
      <c r="F12" s="22" t="s">
        <v>72</v>
      </c>
      <c r="G12" s="22" t="s">
        <v>72</v>
      </c>
      <c r="H12" s="22" t="s">
        <v>72</v>
      </c>
      <c r="I12" s="44"/>
      <c r="J12" s="44"/>
      <c r="K12" s="44"/>
    </row>
    <row r="21" spans="7:7" x14ac:dyDescent="0.15">
      <c r="G21" s="44"/>
    </row>
  </sheetData>
  <mergeCells count="1">
    <mergeCell ref="A1:H1"/>
  </mergeCells>
  <phoneticPr fontId="14" type="noConversion"/>
  <hyperlinks>
    <hyperlink ref="B8" location="晚自习风气统计表!A1" display="班级明细" xr:uid="{12E099C4-63FE-47AF-9ECD-BB738E487220}"/>
    <hyperlink ref="B12" r:id="rId1" location="统计表!A3" xr:uid="{B420EB7D-82D3-43EE-8FC7-C4317AA44656}"/>
    <hyperlink ref="C12" r:id="rId2" location="统计表!A30" xr:uid="{0D6E1CAE-ED68-4AD2-9605-DFF85DABC2EC}"/>
    <hyperlink ref="D12" r:id="rId3" location="统计表!A57" xr:uid="{D01D449E-50FF-4AC9-B600-0D861044A785}"/>
    <hyperlink ref="E12" r:id="rId4" location="统计表!A101" xr:uid="{457702B0-C0AC-467B-9852-FD3CF8E61E00}"/>
    <hyperlink ref="F12" r:id="rId5" location="统计表!A146" xr:uid="{9EB25AFC-40CC-4B78-B452-B36AD59301FF}"/>
    <hyperlink ref="G12" r:id="rId6" location="统计表!A192" xr:uid="{B6FBAE93-B559-4A40-84FA-024B507E486D}"/>
    <hyperlink ref="H12" r:id="rId7" location="统计表!A211" xr:uid="{730DE38D-7D4D-4A1B-8F56-6F77CCB61786}"/>
    <hyperlink ref="G5" location="日常请假率!A188" display="日常请假率!A188" xr:uid="{56BC5932-91FE-4377-BF9D-C215CC8BDC0D}"/>
    <hyperlink ref="F5" location="日常请假率!A143" display="日常请假率!A143" xr:uid="{C719EF39-2DF4-40A3-B2CB-C37BA9FEE5A5}"/>
    <hyperlink ref="E5" r:id="rId8" location="日常请假率!A101" display="湖州学院2022-2023学年第二学期学风建设情况通报（第13周)(已自动还原).xlsx - 日常请假率!A101" xr:uid="{3E2B2413-21AF-44B9-B1B1-CF8DC751BEFF}"/>
    <hyperlink ref="D5" location="日常请假名单!A71" display="日常请假名单!A71" xr:uid="{A30AED3E-D360-43C5-A047-6955C4C9FFC8}"/>
    <hyperlink ref="C5" location="日常旷课率!A35" display="日常旷课率!A35" xr:uid="{6492A328-8226-45E9-A1F1-C9DC0C4C1FE8}"/>
    <hyperlink ref="B5" location="日常请假率!A3" display="日常请假率!A3" xr:uid="{1ABF33B3-26E5-4ED9-B9FC-C13C205A1133}"/>
    <hyperlink ref="B6" location="日常请假名单!A3" display="日常请假名单!A3" xr:uid="{F76B6BCD-818D-4AA9-9D1A-795FDE353AFA}"/>
    <hyperlink ref="C6" location="日常请假名单!A185" display="日常请假名单!A185" xr:uid="{60D0840B-210D-41EC-88E6-323E244CEA1E}"/>
    <hyperlink ref="D6" location="日常请假名单!A602" display="日常请假名单!A602" xr:uid="{45E49B79-DFD1-4EE5-8E2C-7D662C4FA493}"/>
    <hyperlink ref="F6" location="日常请假名单!A722" display="日常请假名单!A722" xr:uid="{BFE7C585-B295-456F-9842-AA0580914D08}"/>
    <hyperlink ref="G6" location="日常请假名单!A897" display="日常请假名单!A897" xr:uid="{5E54A365-9703-4648-82DC-175053673058}"/>
    <hyperlink ref="C9" location="晚自习请假!A4" display="晚自习请假!A4" xr:uid="{3BAAF8D7-7446-42A6-9BCE-B1FDAF700337}"/>
    <hyperlink ref="D9" location="晚自习请假!A39" display="晚自习请假!A39" xr:uid="{B38E0865-4646-4793-928E-EFFF5CF55EDA}"/>
    <hyperlink ref="E9" r:id="rId9" location="晚自习请假!A121" display="湖州学院2022-2023学年第二学期学风建设情况通报（第13周)(已自动还原).xlsx - 晚自习请假!A121" xr:uid="{0D6C42EB-BB3E-4F58-8542-B25DCFBF843B}"/>
    <hyperlink ref="F9" location="晚自习请假!A52" display="晚自习请假!A52" xr:uid="{15EC41E6-FD53-4738-A319-9259FDB895EE}"/>
    <hyperlink ref="D4" r:id="rId10" location="日常旷课名单!A5" display="湖州学院2022-2023学年第二学期学风建设情况通报（第13周)(已自动还原).xlsx - 日常旷课名单!A5" xr:uid="{B99CC28B-4B61-4738-BE1C-118A657D8E92}"/>
    <hyperlink ref="E6" r:id="rId11" location="日常请假名单!A524" display="湖州学院2022-2023学年第二学期学风建设情况通报（第13周)(已自动还原).xlsx - 日常请假名单!A524" xr:uid="{7CCB431A-C117-42BF-832D-280E42438B4A}"/>
    <hyperlink ref="F3" r:id="rId12" location="日常旷课率!A146" display="湖州学院2022-2023学年第二学期学风建设情况通报（第13周)(已自动还原).xlsx - 日常旷课率!A146" xr:uid="{D8362014-8978-4365-862E-DE04BFA0901F}"/>
    <hyperlink ref="F4" r:id="rId13" location="日常旷课名单!A8" display="湖州学院2022-2023学年第二学期学风建设情况通报（第13周)(已自动还原).xlsx - 日常旷课名单!A8" xr:uid="{2D99564E-AAD3-48BE-88B9-64B8165439F4}"/>
    <hyperlink ref="H5" location="日常请假率!A208" display="日常请假率!A208" xr:uid="{3098071C-94DB-4852-8C27-565FB276377A}"/>
    <hyperlink ref="D10" location="晚自习旷课!A5" display="晚自习旷课!A5" xr:uid="{0AC547AA-B4B3-4CC3-BD39-5B2873DB46FE}"/>
    <hyperlink ref="F7" r:id="rId14" location="日常迟到早退名单!A10" display="湖州学院2022-2023学年第二学期学风建设情况通报（第13周)(已自动还原).xlsx - 日常迟到早退名单!A10" xr:uid="{61B59607-2FDD-4F8F-9407-FD4284132CEE}"/>
    <hyperlink ref="H6" location="日常请假名单!A928" display="日常请假名单!A928" xr:uid="{2143D7BF-DDEF-4CD8-AA8F-EB3B0EDD7BF3}"/>
    <hyperlink ref="C4" location="日常旷课名单!A4" display="日常旷课名单!A4" xr:uid="{36309952-F5B6-4ABC-8109-10DA57EB4B68}"/>
    <hyperlink ref="C3" location="日常旷课率!A42" display="日常旷课率!A42" xr:uid="{367F1C2B-3319-4BD0-81CC-D815481FC5C4}"/>
    <hyperlink ref="C8:H8" location="晚自习风气统计表!A1" display="班级明细" xr:uid="{E2B19BF1-446F-4ED0-9D59-125D2EEC7E9A}"/>
    <hyperlink ref="G9" location="日常请假名单!A77" display="日常请假名单!A77" xr:uid="{6EBAB1C3-4B21-46B2-9E0C-B1E50BB1FB8D}"/>
    <hyperlink ref="G3" location="日常旷课率!A153" display="日常旷课率!A153" xr:uid="{5025DE7F-1E4B-4564-BF48-9AA59070B1CF}"/>
    <hyperlink ref="G4" location="日常旷课名单!A8" display="日常旷课名单!A8" xr:uid="{B8FE9B90-9680-4545-9CB7-BABEE80EAAD5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>
      <selection activeCell="O34" sqref="O34"/>
    </sheetView>
  </sheetViews>
  <sheetFormatPr defaultColWidth="8.75" defaultRowHeight="13.5" x14ac:dyDescent="0.15"/>
  <cols>
    <col min="1" max="1" width="20.875" customWidth="1"/>
    <col min="2" max="2" width="14.5" customWidth="1"/>
    <col min="3" max="3" width="11.75" customWidth="1"/>
    <col min="4" max="4" width="9.125" customWidth="1"/>
    <col min="5" max="5" width="7.875" customWidth="1"/>
    <col min="6" max="7" width="13.125" customWidth="1"/>
  </cols>
  <sheetData>
    <row r="1" spans="1:6" ht="22.5" x14ac:dyDescent="0.15">
      <c r="A1" s="76" t="s">
        <v>63</v>
      </c>
      <c r="B1" s="76"/>
      <c r="C1" s="76"/>
      <c r="D1" s="76"/>
      <c r="E1" s="76"/>
      <c r="F1" s="76"/>
    </row>
    <row r="2" spans="1:6" ht="20.25" x14ac:dyDescent="0.15">
      <c r="A2" s="2" t="s">
        <v>19</v>
      </c>
      <c r="B2" s="2" t="s">
        <v>20</v>
      </c>
      <c r="C2" s="2" t="s">
        <v>23</v>
      </c>
      <c r="D2" s="2" t="s">
        <v>42</v>
      </c>
      <c r="E2" s="2" t="s">
        <v>43</v>
      </c>
      <c r="F2" s="2" t="s">
        <v>28</v>
      </c>
    </row>
    <row r="3" spans="1:6" ht="17.45" customHeight="1" x14ac:dyDescent="0.15">
      <c r="A3" s="14" t="s">
        <v>1</v>
      </c>
      <c r="B3" s="84" t="s">
        <v>69</v>
      </c>
      <c r="C3" s="85"/>
      <c r="D3" s="85"/>
      <c r="E3" s="85"/>
      <c r="F3" s="86"/>
    </row>
    <row r="4" spans="1:6" ht="17.45" customHeight="1" x14ac:dyDescent="0.15">
      <c r="A4" s="14" t="s">
        <v>2</v>
      </c>
      <c r="B4" s="87"/>
      <c r="C4" s="88"/>
      <c r="D4" s="88"/>
      <c r="E4" s="88"/>
      <c r="F4" s="89"/>
    </row>
    <row r="5" spans="1:6" ht="17.45" customHeight="1" x14ac:dyDescent="0.15">
      <c r="A5" s="14" t="s">
        <v>3</v>
      </c>
      <c r="B5" s="87"/>
      <c r="C5" s="88"/>
      <c r="D5" s="88"/>
      <c r="E5" s="88"/>
      <c r="F5" s="89"/>
    </row>
    <row r="6" spans="1:6" ht="17.45" customHeight="1" x14ac:dyDescent="0.15">
      <c r="A6" s="14" t="s">
        <v>4</v>
      </c>
      <c r="B6" s="87"/>
      <c r="C6" s="88"/>
      <c r="D6" s="88"/>
      <c r="E6" s="88"/>
      <c r="F6" s="89"/>
    </row>
    <row r="7" spans="1:6" ht="17.45" customHeight="1" x14ac:dyDescent="0.15">
      <c r="A7" s="14" t="s">
        <v>5</v>
      </c>
      <c r="B7" s="87"/>
      <c r="C7" s="88"/>
      <c r="D7" s="88"/>
      <c r="E7" s="88"/>
      <c r="F7" s="89"/>
    </row>
    <row r="8" spans="1:6" ht="17.45" customHeight="1" x14ac:dyDescent="0.15">
      <c r="A8" s="14" t="s">
        <v>6</v>
      </c>
      <c r="B8" s="87"/>
      <c r="C8" s="88"/>
      <c r="D8" s="88"/>
      <c r="E8" s="88"/>
      <c r="F8" s="89"/>
    </row>
    <row r="9" spans="1:6" ht="18.75" x14ac:dyDescent="0.15">
      <c r="A9" s="14" t="s">
        <v>7</v>
      </c>
      <c r="B9" s="90"/>
      <c r="C9" s="91"/>
      <c r="D9" s="91"/>
      <c r="E9" s="91"/>
      <c r="F9" s="92"/>
    </row>
  </sheetData>
  <mergeCells count="2">
    <mergeCell ref="A1:F1"/>
    <mergeCell ref="B3:F9"/>
  </mergeCells>
  <phoneticPr fontId="1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1"/>
  <sheetViews>
    <sheetView topLeftCell="A132" workbookViewId="0">
      <selection activeCell="F112" sqref="F112"/>
    </sheetView>
  </sheetViews>
  <sheetFormatPr defaultColWidth="8.75" defaultRowHeight="13.5" x14ac:dyDescent="0.15"/>
  <cols>
    <col min="1" max="1" width="20.875" customWidth="1"/>
    <col min="2" max="2" width="7.875" customWidth="1"/>
    <col min="3" max="3" width="12.125" customWidth="1"/>
    <col min="4" max="4" width="14.5" customWidth="1"/>
    <col min="5" max="5" width="9.125" bestFit="1" customWidth="1"/>
  </cols>
  <sheetData>
    <row r="1" spans="1:5" ht="22.5" x14ac:dyDescent="0.15">
      <c r="A1" s="71" t="s">
        <v>64</v>
      </c>
      <c r="B1" s="71"/>
      <c r="C1" s="71"/>
      <c r="D1" s="71"/>
      <c r="E1" s="71"/>
    </row>
    <row r="2" spans="1:5" ht="20.25" x14ac:dyDescent="0.15">
      <c r="A2" s="1" t="s">
        <v>19</v>
      </c>
      <c r="B2" s="1" t="s">
        <v>30</v>
      </c>
      <c r="C2" s="1" t="s">
        <v>20</v>
      </c>
      <c r="D2" s="1" t="s">
        <v>64</v>
      </c>
      <c r="E2" s="1" t="s">
        <v>28</v>
      </c>
    </row>
    <row r="3" spans="1:5" ht="18.75" x14ac:dyDescent="0.15">
      <c r="A3" s="93" t="s">
        <v>1</v>
      </c>
      <c r="B3" s="14">
        <v>1</v>
      </c>
      <c r="C3" s="14">
        <v>20193631</v>
      </c>
      <c r="D3" s="17"/>
      <c r="E3" s="14" t="s">
        <v>65</v>
      </c>
    </row>
    <row r="4" spans="1:5" ht="18.75" x14ac:dyDescent="0.15">
      <c r="A4" s="93"/>
      <c r="B4" s="14">
        <v>2</v>
      </c>
      <c r="C4" s="14">
        <v>20193632</v>
      </c>
      <c r="D4" s="17"/>
      <c r="E4" s="14" t="s">
        <v>65</v>
      </c>
    </row>
    <row r="5" spans="1:5" ht="18.75" x14ac:dyDescent="0.15">
      <c r="A5" s="93"/>
      <c r="B5" s="14">
        <v>3</v>
      </c>
      <c r="C5" s="14">
        <v>20193633</v>
      </c>
      <c r="D5" s="17"/>
      <c r="E5" s="14" t="s">
        <v>65</v>
      </c>
    </row>
    <row r="6" spans="1:5" ht="18.75" x14ac:dyDescent="0.15">
      <c r="A6" s="93"/>
      <c r="B6" s="14">
        <v>4</v>
      </c>
      <c r="C6" s="14">
        <v>20193634</v>
      </c>
      <c r="D6" s="17"/>
      <c r="E6" s="14" t="s">
        <v>65</v>
      </c>
    </row>
    <row r="7" spans="1:5" ht="18.75" x14ac:dyDescent="0.15">
      <c r="A7" s="93"/>
      <c r="B7" s="14">
        <v>5</v>
      </c>
      <c r="C7" s="14">
        <v>20193635</v>
      </c>
      <c r="D7" s="17"/>
      <c r="E7" s="14" t="s">
        <v>65</v>
      </c>
    </row>
    <row r="8" spans="1:5" ht="18.75" x14ac:dyDescent="0.15">
      <c r="A8" s="93"/>
      <c r="B8" s="14">
        <v>6</v>
      </c>
      <c r="C8" s="14">
        <v>20203631</v>
      </c>
      <c r="D8" s="14" t="s">
        <v>66</v>
      </c>
      <c r="E8" s="14"/>
    </row>
    <row r="9" spans="1:5" ht="18.75" x14ac:dyDescent="0.15">
      <c r="A9" s="93"/>
      <c r="B9" s="14">
        <v>7</v>
      </c>
      <c r="C9" s="14">
        <v>20203632</v>
      </c>
      <c r="D9" s="14" t="s">
        <v>88</v>
      </c>
      <c r="E9" s="14"/>
    </row>
    <row r="10" spans="1:5" ht="18.75" x14ac:dyDescent="0.15">
      <c r="A10" s="93"/>
      <c r="B10" s="14">
        <v>8</v>
      </c>
      <c r="C10" s="14">
        <v>20203633</v>
      </c>
      <c r="D10" s="14" t="s">
        <v>88</v>
      </c>
      <c r="E10" s="14"/>
    </row>
    <row r="11" spans="1:5" ht="18.75" x14ac:dyDescent="0.15">
      <c r="A11" s="93"/>
      <c r="B11" s="14">
        <v>9</v>
      </c>
      <c r="C11" s="14">
        <v>20203634</v>
      </c>
      <c r="D11" s="14" t="s">
        <v>66</v>
      </c>
      <c r="E11" s="14"/>
    </row>
    <row r="12" spans="1:5" ht="18.75" x14ac:dyDescent="0.15">
      <c r="A12" s="93"/>
      <c r="B12" s="14">
        <v>10</v>
      </c>
      <c r="C12" s="14">
        <v>20203635</v>
      </c>
      <c r="D12" s="14" t="s">
        <v>66</v>
      </c>
      <c r="E12" s="14"/>
    </row>
    <row r="13" spans="1:5" ht="18.75" x14ac:dyDescent="0.15">
      <c r="A13" s="93"/>
      <c r="B13" s="14">
        <v>11</v>
      </c>
      <c r="C13" s="14">
        <v>20213631</v>
      </c>
      <c r="D13" s="14" t="s">
        <v>66</v>
      </c>
      <c r="E13" s="14"/>
    </row>
    <row r="14" spans="1:5" ht="18.75" x14ac:dyDescent="0.15">
      <c r="A14" s="93"/>
      <c r="B14" s="14">
        <v>12</v>
      </c>
      <c r="C14" s="14">
        <v>20213632</v>
      </c>
      <c r="D14" s="14" t="s">
        <v>66</v>
      </c>
      <c r="E14" s="14"/>
    </row>
    <row r="15" spans="1:5" ht="18.75" x14ac:dyDescent="0.15">
      <c r="A15" s="93"/>
      <c r="B15" s="14">
        <v>13</v>
      </c>
      <c r="C15" s="14">
        <v>20213633</v>
      </c>
      <c r="D15" s="14" t="s">
        <v>66</v>
      </c>
      <c r="E15" s="14"/>
    </row>
    <row r="16" spans="1:5" ht="18.75" x14ac:dyDescent="0.15">
      <c r="A16" s="93"/>
      <c r="B16" s="14">
        <v>14</v>
      </c>
      <c r="C16" s="14">
        <v>20213634</v>
      </c>
      <c r="D16" s="14" t="s">
        <v>66</v>
      </c>
      <c r="E16" s="14"/>
    </row>
    <row r="17" spans="1:5" ht="18.75" x14ac:dyDescent="0.15">
      <c r="A17" s="93"/>
      <c r="B17" s="14">
        <v>15</v>
      </c>
      <c r="C17" s="14">
        <v>20213635</v>
      </c>
      <c r="D17" s="14" t="s">
        <v>66</v>
      </c>
      <c r="E17" s="14"/>
    </row>
    <row r="18" spans="1:5" ht="18.75" x14ac:dyDescent="0.15">
      <c r="A18" s="93"/>
      <c r="B18" s="14">
        <v>16</v>
      </c>
      <c r="C18" s="14">
        <v>20213641</v>
      </c>
      <c r="D18" s="17"/>
      <c r="E18" s="14" t="s">
        <v>65</v>
      </c>
    </row>
    <row r="19" spans="1:5" ht="18.75" x14ac:dyDescent="0.15">
      <c r="A19" s="93"/>
      <c r="B19" s="14">
        <v>17</v>
      </c>
      <c r="C19" s="14">
        <v>20213642</v>
      </c>
      <c r="D19" s="17"/>
      <c r="E19" s="14" t="s">
        <v>65</v>
      </c>
    </row>
    <row r="20" spans="1:5" ht="18.75" x14ac:dyDescent="0.15">
      <c r="A20" s="93"/>
      <c r="B20" s="14">
        <v>18</v>
      </c>
      <c r="C20" s="16">
        <v>20223631</v>
      </c>
      <c r="D20" s="14" t="s">
        <v>66</v>
      </c>
      <c r="E20" s="16"/>
    </row>
    <row r="21" spans="1:5" ht="18.75" x14ac:dyDescent="0.15">
      <c r="A21" s="93"/>
      <c r="B21" s="14">
        <v>19</v>
      </c>
      <c r="C21" s="14">
        <v>20223632</v>
      </c>
      <c r="D21" s="14" t="s">
        <v>66</v>
      </c>
      <c r="E21" s="14"/>
    </row>
    <row r="22" spans="1:5" ht="18.75" x14ac:dyDescent="0.15">
      <c r="A22" s="93"/>
      <c r="B22" s="14">
        <v>20</v>
      </c>
      <c r="C22" s="14">
        <v>20223633</v>
      </c>
      <c r="D22" s="14" t="s">
        <v>66</v>
      </c>
      <c r="E22" s="14"/>
    </row>
    <row r="23" spans="1:5" ht="18.75" x14ac:dyDescent="0.15">
      <c r="A23" s="93"/>
      <c r="B23" s="14">
        <v>21</v>
      </c>
      <c r="C23" s="14">
        <v>20223634</v>
      </c>
      <c r="D23" s="14" t="s">
        <v>66</v>
      </c>
      <c r="E23" s="14"/>
    </row>
    <row r="24" spans="1:5" ht="18.75" x14ac:dyDescent="0.15">
      <c r="A24" s="93"/>
      <c r="B24" s="14">
        <v>22</v>
      </c>
      <c r="C24" s="14">
        <v>20223635</v>
      </c>
      <c r="D24" s="14" t="s">
        <v>66</v>
      </c>
      <c r="E24" s="14"/>
    </row>
    <row r="25" spans="1:5" ht="18.75" x14ac:dyDescent="0.15">
      <c r="A25" s="93"/>
      <c r="B25" s="14">
        <v>23</v>
      </c>
      <c r="C25" s="14">
        <v>20223636</v>
      </c>
      <c r="D25" s="14" t="s">
        <v>66</v>
      </c>
      <c r="E25" s="14"/>
    </row>
    <row r="26" spans="1:5" ht="18.75" x14ac:dyDescent="0.15">
      <c r="A26" s="93"/>
      <c r="B26" s="14">
        <v>24</v>
      </c>
      <c r="C26" s="14">
        <v>20223637</v>
      </c>
      <c r="D26" s="14" t="s">
        <v>66</v>
      </c>
      <c r="E26" s="14"/>
    </row>
    <row r="27" spans="1:5" ht="18.75" x14ac:dyDescent="0.15">
      <c r="A27" s="93"/>
      <c r="B27" s="14">
        <v>25</v>
      </c>
      <c r="C27" s="14">
        <v>20223641</v>
      </c>
      <c r="D27" s="14" t="s">
        <v>66</v>
      </c>
      <c r="E27" s="14"/>
    </row>
    <row r="28" spans="1:5" ht="18.75" x14ac:dyDescent="0.15">
      <c r="A28" s="93"/>
      <c r="B28" s="14">
        <v>26</v>
      </c>
      <c r="C28" s="14">
        <v>20223642</v>
      </c>
      <c r="D28" s="14" t="s">
        <v>66</v>
      </c>
      <c r="E28" s="14"/>
    </row>
    <row r="29" spans="1:5" ht="18.75" x14ac:dyDescent="0.15">
      <c r="A29" s="93"/>
      <c r="B29" s="14">
        <v>27</v>
      </c>
      <c r="C29" s="14">
        <v>20223643</v>
      </c>
      <c r="D29" s="14" t="s">
        <v>66</v>
      </c>
      <c r="E29" s="14"/>
    </row>
    <row r="30" spans="1:5" ht="18.75" x14ac:dyDescent="0.15">
      <c r="A30" s="93" t="s">
        <v>2</v>
      </c>
      <c r="B30" s="14">
        <v>28</v>
      </c>
      <c r="C30" s="14">
        <v>20192731</v>
      </c>
      <c r="D30" s="14"/>
      <c r="E30" s="14" t="s">
        <v>65</v>
      </c>
    </row>
    <row r="31" spans="1:5" ht="18.75" x14ac:dyDescent="0.15">
      <c r="A31" s="93"/>
      <c r="B31" s="14">
        <v>29</v>
      </c>
      <c r="C31" s="14">
        <v>20192831</v>
      </c>
      <c r="D31" s="14"/>
      <c r="E31" s="14" t="s">
        <v>65</v>
      </c>
    </row>
    <row r="32" spans="1:5" ht="18.75" x14ac:dyDescent="0.15">
      <c r="A32" s="93"/>
      <c r="B32" s="14">
        <v>30</v>
      </c>
      <c r="C32" s="14">
        <v>20192832</v>
      </c>
      <c r="D32" s="14"/>
      <c r="E32" s="14" t="s">
        <v>65</v>
      </c>
    </row>
    <row r="33" spans="1:5" ht="18.75" x14ac:dyDescent="0.15">
      <c r="A33" s="93"/>
      <c r="B33" s="14">
        <v>31</v>
      </c>
      <c r="C33" s="14">
        <v>20192833</v>
      </c>
      <c r="D33" s="14"/>
      <c r="E33" s="14" t="s">
        <v>65</v>
      </c>
    </row>
    <row r="34" spans="1:5" ht="18.75" x14ac:dyDescent="0.15">
      <c r="A34" s="93"/>
      <c r="B34" s="14">
        <v>32</v>
      </c>
      <c r="C34" s="14">
        <v>20202731</v>
      </c>
      <c r="D34" s="14" t="s">
        <v>66</v>
      </c>
      <c r="E34" s="14"/>
    </row>
    <row r="35" spans="1:5" ht="18.75" x14ac:dyDescent="0.15">
      <c r="A35" s="93"/>
      <c r="B35" s="14">
        <v>33</v>
      </c>
      <c r="C35" s="14">
        <v>20202831</v>
      </c>
      <c r="D35" s="14" t="s">
        <v>66</v>
      </c>
      <c r="E35" s="14"/>
    </row>
    <row r="36" spans="1:5" ht="18.75" x14ac:dyDescent="0.15">
      <c r="A36" s="93"/>
      <c r="B36" s="14">
        <v>34</v>
      </c>
      <c r="C36" s="14">
        <v>20202832</v>
      </c>
      <c r="D36" s="14" t="s">
        <v>66</v>
      </c>
      <c r="E36" s="14"/>
    </row>
    <row r="37" spans="1:5" ht="18.75" x14ac:dyDescent="0.15">
      <c r="A37" s="93"/>
      <c r="B37" s="14">
        <v>35</v>
      </c>
      <c r="C37" s="14">
        <v>20202833</v>
      </c>
      <c r="D37" s="14" t="s">
        <v>66</v>
      </c>
      <c r="E37" s="14"/>
    </row>
    <row r="38" spans="1:5" ht="18.75" x14ac:dyDescent="0.15">
      <c r="A38" s="93"/>
      <c r="B38" s="14">
        <v>36</v>
      </c>
      <c r="C38" s="14">
        <v>20212731</v>
      </c>
      <c r="D38" s="14" t="s">
        <v>66</v>
      </c>
      <c r="E38" s="14"/>
    </row>
    <row r="39" spans="1:5" ht="18.75" x14ac:dyDescent="0.15">
      <c r="A39" s="93"/>
      <c r="B39" s="14">
        <v>37</v>
      </c>
      <c r="C39" s="14">
        <v>20212831</v>
      </c>
      <c r="D39" s="14" t="s">
        <v>66</v>
      </c>
      <c r="E39" s="14"/>
    </row>
    <row r="40" spans="1:5" ht="18.75" x14ac:dyDescent="0.15">
      <c r="A40" s="93"/>
      <c r="B40" s="14">
        <v>38</v>
      </c>
      <c r="C40" s="14">
        <v>20212832</v>
      </c>
      <c r="D40" s="14" t="s">
        <v>66</v>
      </c>
      <c r="E40" s="14"/>
    </row>
    <row r="41" spans="1:5" ht="18.75" x14ac:dyDescent="0.15">
      <c r="A41" s="93"/>
      <c r="B41" s="14">
        <v>39</v>
      </c>
      <c r="C41" s="14">
        <v>20212841</v>
      </c>
      <c r="D41" s="14"/>
      <c r="E41" s="14" t="s">
        <v>65</v>
      </c>
    </row>
    <row r="42" spans="1:5" ht="18.75" x14ac:dyDescent="0.15">
      <c r="A42" s="93"/>
      <c r="B42" s="14">
        <v>40</v>
      </c>
      <c r="C42" s="14">
        <v>20212842</v>
      </c>
      <c r="D42" s="14"/>
      <c r="E42" s="14" t="s">
        <v>65</v>
      </c>
    </row>
    <row r="43" spans="1:5" ht="18.75" x14ac:dyDescent="0.15">
      <c r="A43" s="93"/>
      <c r="B43" s="14">
        <v>41</v>
      </c>
      <c r="C43" s="14">
        <v>20212843</v>
      </c>
      <c r="D43" s="14"/>
      <c r="E43" s="14" t="s">
        <v>65</v>
      </c>
    </row>
    <row r="44" spans="1:5" ht="18.75" x14ac:dyDescent="0.15">
      <c r="A44" s="93"/>
      <c r="B44" s="14">
        <v>42</v>
      </c>
      <c r="C44" s="14">
        <v>20222731</v>
      </c>
      <c r="D44" s="14" t="s">
        <v>66</v>
      </c>
      <c r="E44" s="14"/>
    </row>
    <row r="45" spans="1:5" ht="18.75" x14ac:dyDescent="0.15">
      <c r="A45" s="93"/>
      <c r="B45" s="14">
        <v>43</v>
      </c>
      <c r="C45" s="14">
        <v>20222732</v>
      </c>
      <c r="D45" s="14" t="s">
        <v>66</v>
      </c>
      <c r="E45" s="14"/>
    </row>
    <row r="46" spans="1:5" ht="18.75" x14ac:dyDescent="0.15">
      <c r="A46" s="93"/>
      <c r="B46" s="14">
        <v>44</v>
      </c>
      <c r="C46" s="14">
        <v>20222831</v>
      </c>
      <c r="D46" s="14" t="s">
        <v>66</v>
      </c>
      <c r="E46" s="14"/>
    </row>
    <row r="47" spans="1:5" ht="18.75" x14ac:dyDescent="0.15">
      <c r="A47" s="93"/>
      <c r="B47" s="14">
        <v>45</v>
      </c>
      <c r="C47" s="14">
        <v>20222832</v>
      </c>
      <c r="D47" s="14" t="s">
        <v>66</v>
      </c>
      <c r="E47" s="14"/>
    </row>
    <row r="48" spans="1:5" ht="18.75" x14ac:dyDescent="0.15">
      <c r="A48" s="93"/>
      <c r="B48" s="14">
        <v>46</v>
      </c>
      <c r="C48" s="14">
        <v>20222833</v>
      </c>
      <c r="D48" s="14" t="s">
        <v>66</v>
      </c>
      <c r="E48" s="14"/>
    </row>
    <row r="49" spans="1:5" ht="18.75" x14ac:dyDescent="0.15">
      <c r="A49" s="93"/>
      <c r="B49" s="14">
        <v>47</v>
      </c>
      <c r="C49" s="14">
        <v>20222834</v>
      </c>
      <c r="D49" s="14" t="s">
        <v>66</v>
      </c>
      <c r="E49" s="14"/>
    </row>
    <row r="50" spans="1:5" ht="18.75" x14ac:dyDescent="0.15">
      <c r="A50" s="93"/>
      <c r="B50" s="14">
        <v>48</v>
      </c>
      <c r="C50" s="14">
        <v>20222835</v>
      </c>
      <c r="D50" s="14" t="s">
        <v>66</v>
      </c>
      <c r="E50" s="14"/>
    </row>
    <row r="51" spans="1:5" ht="18.75" x14ac:dyDescent="0.15">
      <c r="A51" s="93"/>
      <c r="B51" s="14">
        <v>49</v>
      </c>
      <c r="C51" s="14">
        <v>20222836</v>
      </c>
      <c r="D51" s="14" t="s">
        <v>66</v>
      </c>
      <c r="E51" s="14"/>
    </row>
    <row r="52" spans="1:5" ht="18.75" x14ac:dyDescent="0.15">
      <c r="A52" s="93"/>
      <c r="B52" s="14">
        <v>50</v>
      </c>
      <c r="C52" s="14">
        <v>20222837</v>
      </c>
      <c r="D52" s="14" t="s">
        <v>66</v>
      </c>
      <c r="E52" s="14"/>
    </row>
    <row r="53" spans="1:5" ht="18.75" x14ac:dyDescent="0.15">
      <c r="A53" s="93"/>
      <c r="B53" s="14">
        <v>51</v>
      </c>
      <c r="C53" s="14">
        <v>20222841</v>
      </c>
      <c r="D53" s="14" t="s">
        <v>66</v>
      </c>
      <c r="E53" s="14"/>
    </row>
    <row r="54" spans="1:5" ht="18.75" x14ac:dyDescent="0.15">
      <c r="A54" s="93"/>
      <c r="B54" s="14">
        <v>52</v>
      </c>
      <c r="C54" s="14">
        <v>20222842</v>
      </c>
      <c r="D54" s="14" t="s">
        <v>66</v>
      </c>
      <c r="E54" s="14"/>
    </row>
    <row r="55" spans="1:5" ht="18.75" x14ac:dyDescent="0.15">
      <c r="A55" s="93"/>
      <c r="B55" s="14">
        <v>53</v>
      </c>
      <c r="C55" s="14">
        <v>20222843</v>
      </c>
      <c r="D55" s="14" t="s">
        <v>66</v>
      </c>
      <c r="E55" s="14"/>
    </row>
    <row r="56" spans="1:5" ht="18.75" x14ac:dyDescent="0.15">
      <c r="A56" s="93"/>
      <c r="B56" s="14">
        <v>54</v>
      </c>
      <c r="C56" s="14">
        <v>20222844</v>
      </c>
      <c r="D56" s="14" t="s">
        <v>66</v>
      </c>
      <c r="E56" s="14"/>
    </row>
    <row r="57" spans="1:5" ht="18.75" x14ac:dyDescent="0.15">
      <c r="A57" s="93" t="s">
        <v>3</v>
      </c>
      <c r="B57" s="14">
        <v>55</v>
      </c>
      <c r="C57" s="14">
        <v>20192331</v>
      </c>
      <c r="D57" s="14"/>
      <c r="E57" s="14" t="s">
        <v>65</v>
      </c>
    </row>
    <row r="58" spans="1:5" ht="18.75" x14ac:dyDescent="0.15">
      <c r="A58" s="93"/>
      <c r="B58" s="14">
        <v>56</v>
      </c>
      <c r="C58" s="14">
        <v>20192332</v>
      </c>
      <c r="D58" s="14"/>
      <c r="E58" s="14" t="s">
        <v>65</v>
      </c>
    </row>
    <row r="59" spans="1:5" ht="18.75" x14ac:dyDescent="0.15">
      <c r="A59" s="93"/>
      <c r="B59" s="14">
        <v>57</v>
      </c>
      <c r="C59" s="14">
        <v>20192931</v>
      </c>
      <c r="D59" s="14"/>
      <c r="E59" s="14" t="s">
        <v>65</v>
      </c>
    </row>
    <row r="60" spans="1:5" ht="18.75" x14ac:dyDescent="0.15">
      <c r="A60" s="93"/>
      <c r="B60" s="14">
        <v>58</v>
      </c>
      <c r="C60" s="14">
        <v>20192932</v>
      </c>
      <c r="D60" s="14"/>
      <c r="E60" s="14" t="s">
        <v>65</v>
      </c>
    </row>
    <row r="61" spans="1:5" ht="18.75" x14ac:dyDescent="0.15">
      <c r="A61" s="93"/>
      <c r="B61" s="14">
        <v>59</v>
      </c>
      <c r="C61" s="14">
        <v>20193031</v>
      </c>
      <c r="D61" s="14"/>
      <c r="E61" s="14" t="s">
        <v>65</v>
      </c>
    </row>
    <row r="62" spans="1:5" ht="18.75" x14ac:dyDescent="0.15">
      <c r="A62" s="93"/>
      <c r="B62" s="14">
        <v>60</v>
      </c>
      <c r="C62" s="14">
        <v>20193032</v>
      </c>
      <c r="D62" s="14"/>
      <c r="E62" s="14" t="s">
        <v>65</v>
      </c>
    </row>
    <row r="63" spans="1:5" ht="18.75" x14ac:dyDescent="0.15">
      <c r="A63" s="93"/>
      <c r="B63" s="14">
        <v>61</v>
      </c>
      <c r="C63" s="14">
        <v>20193033</v>
      </c>
      <c r="D63" s="14"/>
      <c r="E63" s="14" t="s">
        <v>65</v>
      </c>
    </row>
    <row r="64" spans="1:5" ht="18.75" x14ac:dyDescent="0.15">
      <c r="A64" s="93"/>
      <c r="B64" s="14">
        <v>62</v>
      </c>
      <c r="C64" s="14">
        <v>20193034</v>
      </c>
      <c r="D64" s="14"/>
      <c r="E64" s="14" t="s">
        <v>65</v>
      </c>
    </row>
    <row r="65" spans="1:5" ht="18.75" x14ac:dyDescent="0.15">
      <c r="A65" s="93"/>
      <c r="B65" s="14">
        <v>63</v>
      </c>
      <c r="C65" s="14">
        <v>20193035</v>
      </c>
      <c r="D65" s="14"/>
      <c r="E65" s="14" t="s">
        <v>65</v>
      </c>
    </row>
    <row r="66" spans="1:5" ht="18.75" x14ac:dyDescent="0.15">
      <c r="A66" s="93"/>
      <c r="B66" s="14">
        <v>64</v>
      </c>
      <c r="C66" s="14">
        <v>20193036</v>
      </c>
      <c r="D66" s="14"/>
      <c r="E66" s="14" t="s">
        <v>65</v>
      </c>
    </row>
    <row r="67" spans="1:5" ht="18.75" x14ac:dyDescent="0.15">
      <c r="A67" s="93"/>
      <c r="B67" s="14">
        <v>65</v>
      </c>
      <c r="C67" s="14">
        <v>20193037</v>
      </c>
      <c r="D67" s="14"/>
      <c r="E67" s="14" t="s">
        <v>65</v>
      </c>
    </row>
    <row r="68" spans="1:5" ht="18.75" x14ac:dyDescent="0.15">
      <c r="A68" s="93"/>
      <c r="B68" s="14">
        <v>66</v>
      </c>
      <c r="C68" s="14">
        <v>20193038</v>
      </c>
      <c r="D68" s="14"/>
      <c r="E68" s="14" t="s">
        <v>65</v>
      </c>
    </row>
    <row r="69" spans="1:5" ht="18.75" x14ac:dyDescent="0.15">
      <c r="A69" s="93"/>
      <c r="B69" s="14">
        <v>67</v>
      </c>
      <c r="C69" s="14">
        <v>20202331</v>
      </c>
      <c r="D69" s="14" t="s">
        <v>66</v>
      </c>
      <c r="E69" s="14"/>
    </row>
    <row r="70" spans="1:5" ht="18.75" x14ac:dyDescent="0.15">
      <c r="A70" s="93"/>
      <c r="B70" s="14">
        <v>68</v>
      </c>
      <c r="C70" s="14">
        <v>20202332</v>
      </c>
      <c r="D70" s="14" t="s">
        <v>66</v>
      </c>
      <c r="E70" s="14"/>
    </row>
    <row r="71" spans="1:5" ht="18.75" x14ac:dyDescent="0.15">
      <c r="A71" s="93"/>
      <c r="B71" s="14">
        <v>69</v>
      </c>
      <c r="C71" s="14">
        <v>20202931</v>
      </c>
      <c r="D71" s="14" t="s">
        <v>66</v>
      </c>
      <c r="E71" s="14"/>
    </row>
    <row r="72" spans="1:5" ht="18.75" x14ac:dyDescent="0.15">
      <c r="A72" s="93"/>
      <c r="B72" s="14">
        <v>70</v>
      </c>
      <c r="C72" s="14">
        <v>20202932</v>
      </c>
      <c r="D72" s="14" t="s">
        <v>66</v>
      </c>
      <c r="E72" s="14"/>
    </row>
    <row r="73" spans="1:5" ht="18.75" x14ac:dyDescent="0.15">
      <c r="A73" s="93"/>
      <c r="B73" s="16">
        <v>71</v>
      </c>
      <c r="C73" s="16">
        <v>20202933</v>
      </c>
      <c r="D73" s="14" t="s">
        <v>66</v>
      </c>
      <c r="E73" s="14"/>
    </row>
    <row r="74" spans="1:5" ht="18.75" x14ac:dyDescent="0.15">
      <c r="A74" s="93"/>
      <c r="B74" s="14">
        <v>72</v>
      </c>
      <c r="C74" s="14">
        <v>20203031</v>
      </c>
      <c r="D74" s="14" t="s">
        <v>66</v>
      </c>
      <c r="E74" s="14"/>
    </row>
    <row r="75" spans="1:5" ht="18.75" x14ac:dyDescent="0.15">
      <c r="A75" s="93"/>
      <c r="B75" s="14">
        <v>73</v>
      </c>
      <c r="C75" s="14">
        <v>20203032</v>
      </c>
      <c r="D75" s="14" t="s">
        <v>66</v>
      </c>
      <c r="E75" s="14"/>
    </row>
    <row r="76" spans="1:5" ht="18.75" x14ac:dyDescent="0.15">
      <c r="A76" s="93"/>
      <c r="B76" s="14">
        <v>74</v>
      </c>
      <c r="C76" s="14">
        <v>20203033</v>
      </c>
      <c r="D76" s="14" t="s">
        <v>66</v>
      </c>
      <c r="E76" s="14"/>
    </row>
    <row r="77" spans="1:5" ht="18.75" x14ac:dyDescent="0.15">
      <c r="A77" s="93"/>
      <c r="B77" s="14">
        <v>75</v>
      </c>
      <c r="C77" s="14">
        <v>20203034</v>
      </c>
      <c r="D77" s="14" t="s">
        <v>66</v>
      </c>
      <c r="E77" s="14"/>
    </row>
    <row r="78" spans="1:5" ht="18.75" x14ac:dyDescent="0.15">
      <c r="A78" s="93"/>
      <c r="B78" s="14">
        <v>76</v>
      </c>
      <c r="C78" s="14">
        <v>20203035</v>
      </c>
      <c r="D78" s="14" t="s">
        <v>66</v>
      </c>
      <c r="E78" s="14"/>
    </row>
    <row r="79" spans="1:5" ht="18.75" x14ac:dyDescent="0.15">
      <c r="A79" s="93"/>
      <c r="B79" s="14">
        <v>77</v>
      </c>
      <c r="C79" s="14">
        <v>20203036</v>
      </c>
      <c r="D79" s="14" t="s">
        <v>66</v>
      </c>
      <c r="E79" s="14"/>
    </row>
    <row r="80" spans="1:5" ht="18.75" x14ac:dyDescent="0.15">
      <c r="A80" s="93"/>
      <c r="B80" s="14">
        <v>78</v>
      </c>
      <c r="C80" s="14">
        <v>20212331</v>
      </c>
      <c r="D80" s="14" t="s">
        <v>66</v>
      </c>
      <c r="E80" s="14"/>
    </row>
    <row r="81" spans="1:5" ht="18.75" x14ac:dyDescent="0.15">
      <c r="A81" s="93"/>
      <c r="B81" s="14">
        <v>79</v>
      </c>
      <c r="C81" s="14">
        <v>20212332</v>
      </c>
      <c r="D81" s="14" t="s">
        <v>66</v>
      </c>
      <c r="E81" s="14"/>
    </row>
    <row r="82" spans="1:5" ht="18.75" x14ac:dyDescent="0.15">
      <c r="A82" s="93"/>
      <c r="B82" s="14">
        <v>80</v>
      </c>
      <c r="C82" s="14">
        <v>20212333</v>
      </c>
      <c r="D82" s="14" t="s">
        <v>66</v>
      </c>
      <c r="E82" s="14"/>
    </row>
    <row r="83" spans="1:5" ht="18.75" x14ac:dyDescent="0.15">
      <c r="A83" s="93"/>
      <c r="B83" s="14">
        <v>81</v>
      </c>
      <c r="C83" s="14">
        <v>20212931</v>
      </c>
      <c r="D83" s="14" t="s">
        <v>66</v>
      </c>
      <c r="E83" s="14"/>
    </row>
    <row r="84" spans="1:5" ht="18.75" x14ac:dyDescent="0.15">
      <c r="A84" s="93"/>
      <c r="B84" s="14">
        <v>82</v>
      </c>
      <c r="C84" s="14">
        <v>20212932</v>
      </c>
      <c r="D84" s="14" t="s">
        <v>66</v>
      </c>
      <c r="E84" s="14"/>
    </row>
    <row r="85" spans="1:5" ht="18.75" x14ac:dyDescent="0.15">
      <c r="A85" s="93"/>
      <c r="B85" s="14">
        <v>83</v>
      </c>
      <c r="C85" s="14">
        <v>20212933</v>
      </c>
      <c r="D85" s="14" t="s">
        <v>66</v>
      </c>
      <c r="E85" s="14"/>
    </row>
    <row r="86" spans="1:5" ht="18.75" x14ac:dyDescent="0.15">
      <c r="A86" s="93"/>
      <c r="B86" s="14">
        <v>84</v>
      </c>
      <c r="C86" s="14">
        <v>20212941</v>
      </c>
      <c r="D86" s="14"/>
      <c r="E86" s="14" t="s">
        <v>65</v>
      </c>
    </row>
    <row r="87" spans="1:5" ht="18.75" x14ac:dyDescent="0.15">
      <c r="A87" s="93"/>
      <c r="B87" s="14">
        <v>85</v>
      </c>
      <c r="C87" s="14">
        <v>20213031</v>
      </c>
      <c r="D87" s="14" t="s">
        <v>66</v>
      </c>
      <c r="E87" s="14"/>
    </row>
    <row r="88" spans="1:5" ht="18.75" x14ac:dyDescent="0.15">
      <c r="A88" s="93"/>
      <c r="B88" s="14">
        <v>86</v>
      </c>
      <c r="C88" s="14">
        <v>20213032</v>
      </c>
      <c r="D88" s="14" t="s">
        <v>66</v>
      </c>
      <c r="E88" s="14"/>
    </row>
    <row r="89" spans="1:5" ht="18.75" x14ac:dyDescent="0.15">
      <c r="A89" s="93"/>
      <c r="B89" s="14">
        <v>87</v>
      </c>
      <c r="C89" s="14">
        <v>20213033</v>
      </c>
      <c r="D89" s="14" t="s">
        <v>66</v>
      </c>
      <c r="E89" s="14"/>
    </row>
    <row r="90" spans="1:5" ht="18.75" x14ac:dyDescent="0.15">
      <c r="A90" s="93"/>
      <c r="B90" s="16">
        <v>88</v>
      </c>
      <c r="C90" s="16">
        <v>20222331</v>
      </c>
      <c r="D90" s="14" t="s">
        <v>66</v>
      </c>
      <c r="E90" s="14"/>
    </row>
    <row r="91" spans="1:5" ht="18.75" x14ac:dyDescent="0.15">
      <c r="A91" s="93"/>
      <c r="B91" s="14">
        <v>89</v>
      </c>
      <c r="C91" s="14">
        <v>20222332</v>
      </c>
      <c r="D91" s="14" t="s">
        <v>66</v>
      </c>
      <c r="E91" s="14"/>
    </row>
    <row r="92" spans="1:5" ht="18.75" x14ac:dyDescent="0.15">
      <c r="A92" s="93"/>
      <c r="B92" s="14">
        <v>90</v>
      </c>
      <c r="C92" s="14">
        <v>20222333</v>
      </c>
      <c r="D92" s="14" t="s">
        <v>66</v>
      </c>
      <c r="E92" s="14"/>
    </row>
    <row r="93" spans="1:5" ht="18.75" x14ac:dyDescent="0.15">
      <c r="A93" s="93"/>
      <c r="B93" s="14">
        <v>91</v>
      </c>
      <c r="C93" s="14">
        <v>20222931</v>
      </c>
      <c r="D93" s="14" t="s">
        <v>66</v>
      </c>
      <c r="E93" s="14"/>
    </row>
    <row r="94" spans="1:5" ht="18.75" x14ac:dyDescent="0.15">
      <c r="A94" s="93"/>
      <c r="B94" s="14">
        <v>92</v>
      </c>
      <c r="C94" s="14">
        <v>20222932</v>
      </c>
      <c r="D94" s="14" t="s">
        <v>66</v>
      </c>
      <c r="E94" s="14"/>
    </row>
    <row r="95" spans="1:5" ht="18.75" x14ac:dyDescent="0.15">
      <c r="A95" s="93"/>
      <c r="B95" s="14">
        <v>93</v>
      </c>
      <c r="C95" s="14">
        <v>20222933</v>
      </c>
      <c r="D95" s="14" t="s">
        <v>66</v>
      </c>
      <c r="E95" s="14"/>
    </row>
    <row r="96" spans="1:5" ht="18.75" x14ac:dyDescent="0.15">
      <c r="A96" s="93"/>
      <c r="B96" s="14">
        <v>94</v>
      </c>
      <c r="C96" s="14">
        <v>20222934</v>
      </c>
      <c r="D96" s="14" t="s">
        <v>66</v>
      </c>
      <c r="E96" s="14"/>
    </row>
    <row r="97" spans="1:5" ht="18.75" x14ac:dyDescent="0.15">
      <c r="A97" s="93"/>
      <c r="B97" s="14">
        <v>95</v>
      </c>
      <c r="C97" s="14">
        <v>20222941</v>
      </c>
      <c r="D97" s="14" t="s">
        <v>66</v>
      </c>
      <c r="E97" s="14"/>
    </row>
    <row r="98" spans="1:5" ht="18.75" x14ac:dyDescent="0.15">
      <c r="A98" s="93"/>
      <c r="B98" s="14">
        <v>96</v>
      </c>
      <c r="C98" s="14">
        <v>20223031</v>
      </c>
      <c r="D98" s="14" t="s">
        <v>66</v>
      </c>
      <c r="E98" s="14"/>
    </row>
    <row r="99" spans="1:5" ht="18.75" x14ac:dyDescent="0.15">
      <c r="A99" s="93"/>
      <c r="B99" s="14">
        <v>97</v>
      </c>
      <c r="C99" s="14">
        <v>20223032</v>
      </c>
      <c r="D99" s="14" t="s">
        <v>66</v>
      </c>
      <c r="E99" s="14"/>
    </row>
    <row r="100" spans="1:5" ht="18.75" x14ac:dyDescent="0.15">
      <c r="A100" s="93"/>
      <c r="B100" s="14">
        <v>98</v>
      </c>
      <c r="C100" s="14">
        <v>20223033</v>
      </c>
      <c r="D100" s="14" t="s">
        <v>66</v>
      </c>
      <c r="E100" s="14"/>
    </row>
    <row r="101" spans="1:5" ht="18.75" x14ac:dyDescent="0.15">
      <c r="A101" s="93" t="s">
        <v>4</v>
      </c>
      <c r="B101" s="14">
        <v>99</v>
      </c>
      <c r="C101" s="14">
        <v>20192131</v>
      </c>
      <c r="D101" s="14"/>
      <c r="E101" s="14" t="s">
        <v>65</v>
      </c>
    </row>
    <row r="102" spans="1:5" ht="18.75" x14ac:dyDescent="0.15">
      <c r="A102" s="93"/>
      <c r="B102" s="14">
        <v>100</v>
      </c>
      <c r="C102" s="14">
        <v>20192132</v>
      </c>
      <c r="D102" s="14"/>
      <c r="E102" s="14" t="s">
        <v>65</v>
      </c>
    </row>
    <row r="103" spans="1:5" ht="18.75" x14ac:dyDescent="0.15">
      <c r="A103" s="93"/>
      <c r="B103" s="14">
        <v>101</v>
      </c>
      <c r="C103" s="14">
        <v>20192133</v>
      </c>
      <c r="D103" s="14"/>
      <c r="E103" s="14" t="s">
        <v>65</v>
      </c>
    </row>
    <row r="104" spans="1:5" ht="18.75" x14ac:dyDescent="0.15">
      <c r="A104" s="93"/>
      <c r="B104" s="14">
        <v>102</v>
      </c>
      <c r="C104" s="14">
        <v>20192134</v>
      </c>
      <c r="D104" s="14"/>
      <c r="E104" s="14" t="s">
        <v>65</v>
      </c>
    </row>
    <row r="105" spans="1:5" ht="18.75" x14ac:dyDescent="0.15">
      <c r="A105" s="93"/>
      <c r="B105" s="14">
        <v>103</v>
      </c>
      <c r="C105" s="14">
        <v>20192135</v>
      </c>
      <c r="D105" s="14"/>
      <c r="E105" s="14" t="s">
        <v>65</v>
      </c>
    </row>
    <row r="106" spans="1:5" ht="18.75" x14ac:dyDescent="0.15">
      <c r="A106" s="93"/>
      <c r="B106" s="14">
        <v>104</v>
      </c>
      <c r="C106" s="14">
        <v>20192136</v>
      </c>
      <c r="D106" s="14"/>
      <c r="E106" s="14" t="s">
        <v>65</v>
      </c>
    </row>
    <row r="107" spans="1:5" ht="18.75" x14ac:dyDescent="0.15">
      <c r="A107" s="93"/>
      <c r="B107" s="14">
        <v>105</v>
      </c>
      <c r="C107" s="14">
        <v>20192137</v>
      </c>
      <c r="D107" s="14"/>
      <c r="E107" s="14" t="s">
        <v>65</v>
      </c>
    </row>
    <row r="108" spans="1:5" ht="18.75" x14ac:dyDescent="0.15">
      <c r="A108" s="93"/>
      <c r="B108" s="14">
        <v>106</v>
      </c>
      <c r="C108" s="14">
        <v>20193131</v>
      </c>
      <c r="D108" s="14"/>
      <c r="E108" s="14" t="s">
        <v>65</v>
      </c>
    </row>
    <row r="109" spans="1:5" ht="18.75" x14ac:dyDescent="0.15">
      <c r="A109" s="93"/>
      <c r="B109" s="14">
        <v>107</v>
      </c>
      <c r="C109" s="14">
        <v>20193132</v>
      </c>
      <c r="D109" s="14"/>
      <c r="E109" s="14" t="s">
        <v>65</v>
      </c>
    </row>
    <row r="110" spans="1:5" ht="18.75" x14ac:dyDescent="0.15">
      <c r="A110" s="93"/>
      <c r="B110" s="14">
        <v>108</v>
      </c>
      <c r="C110" s="14">
        <v>20202131</v>
      </c>
      <c r="D110" s="14" t="s">
        <v>88</v>
      </c>
      <c r="E110" s="14"/>
    </row>
    <row r="111" spans="1:5" ht="18.75" x14ac:dyDescent="0.15">
      <c r="A111" s="93"/>
      <c r="B111" s="14">
        <v>109</v>
      </c>
      <c r="C111" s="14">
        <v>20202132</v>
      </c>
      <c r="D111" s="14" t="s">
        <v>66</v>
      </c>
      <c r="E111" s="14"/>
    </row>
    <row r="112" spans="1:5" ht="18.75" x14ac:dyDescent="0.15">
      <c r="A112" s="93"/>
      <c r="B112" s="14">
        <v>110</v>
      </c>
      <c r="C112" s="14">
        <v>20202133</v>
      </c>
      <c r="D112" s="14" t="s">
        <v>66</v>
      </c>
      <c r="E112" s="14"/>
    </row>
    <row r="113" spans="1:5" ht="18.75" x14ac:dyDescent="0.15">
      <c r="A113" s="93"/>
      <c r="B113" s="14">
        <v>111</v>
      </c>
      <c r="C113" s="14">
        <v>20202134</v>
      </c>
      <c r="D113" s="14" t="s">
        <v>66</v>
      </c>
      <c r="E113" s="14"/>
    </row>
    <row r="114" spans="1:5" ht="18.75" x14ac:dyDescent="0.15">
      <c r="A114" s="93"/>
      <c r="B114" s="14">
        <v>112</v>
      </c>
      <c r="C114" s="14">
        <v>20202135</v>
      </c>
      <c r="D114" s="14" t="s">
        <v>66</v>
      </c>
      <c r="E114" s="14"/>
    </row>
    <row r="115" spans="1:5" ht="18.75" x14ac:dyDescent="0.15">
      <c r="A115" s="93"/>
      <c r="B115" s="14">
        <v>113</v>
      </c>
      <c r="C115" s="14">
        <v>20202136</v>
      </c>
      <c r="D115" s="14" t="s">
        <v>66</v>
      </c>
      <c r="E115" s="14"/>
    </row>
    <row r="116" spans="1:5" ht="18.75" x14ac:dyDescent="0.15">
      <c r="A116" s="93"/>
      <c r="B116" s="14">
        <v>114</v>
      </c>
      <c r="C116" s="14">
        <v>20202137</v>
      </c>
      <c r="D116" s="14" t="s">
        <v>66</v>
      </c>
      <c r="E116" s="14"/>
    </row>
    <row r="117" spans="1:5" ht="18.75" x14ac:dyDescent="0.15">
      <c r="A117" s="93"/>
      <c r="B117" s="14">
        <v>115</v>
      </c>
      <c r="C117" s="14">
        <v>20203131</v>
      </c>
      <c r="D117" s="14" t="s">
        <v>66</v>
      </c>
      <c r="E117" s="14"/>
    </row>
    <row r="118" spans="1:5" ht="18.75" x14ac:dyDescent="0.15">
      <c r="A118" s="93"/>
      <c r="B118" s="14">
        <v>116</v>
      </c>
      <c r="C118" s="14">
        <v>20203132</v>
      </c>
      <c r="D118" s="14" t="s">
        <v>66</v>
      </c>
      <c r="E118" s="14"/>
    </row>
    <row r="119" spans="1:5" ht="18.75" x14ac:dyDescent="0.15">
      <c r="A119" s="93"/>
      <c r="B119" s="14">
        <v>117</v>
      </c>
      <c r="C119" s="14">
        <v>20212131</v>
      </c>
      <c r="D119" s="14" t="s">
        <v>66</v>
      </c>
      <c r="E119" s="14"/>
    </row>
    <row r="120" spans="1:5" ht="18.75" x14ac:dyDescent="0.15">
      <c r="A120" s="93"/>
      <c r="B120" s="14">
        <v>118</v>
      </c>
      <c r="C120" s="14">
        <v>20212132</v>
      </c>
      <c r="D120" s="14" t="s">
        <v>66</v>
      </c>
      <c r="E120" s="14"/>
    </row>
    <row r="121" spans="1:5" ht="18.75" x14ac:dyDescent="0.15">
      <c r="A121" s="93"/>
      <c r="B121" s="14">
        <v>119</v>
      </c>
      <c r="C121" s="14">
        <v>20212133</v>
      </c>
      <c r="D121" s="14" t="s">
        <v>66</v>
      </c>
      <c r="E121" s="14"/>
    </row>
    <row r="122" spans="1:5" ht="18.75" x14ac:dyDescent="0.15">
      <c r="A122" s="93"/>
      <c r="B122" s="14">
        <v>120</v>
      </c>
      <c r="C122" s="14">
        <v>20212134</v>
      </c>
      <c r="D122" s="14" t="s">
        <v>66</v>
      </c>
      <c r="E122" s="14"/>
    </row>
    <row r="123" spans="1:5" ht="18.75" x14ac:dyDescent="0.15">
      <c r="A123" s="93"/>
      <c r="B123" s="14">
        <v>121</v>
      </c>
      <c r="C123" s="14">
        <v>20212135</v>
      </c>
      <c r="D123" s="14" t="s">
        <v>66</v>
      </c>
      <c r="E123" s="14"/>
    </row>
    <row r="124" spans="1:5" ht="18.75" x14ac:dyDescent="0.15">
      <c r="A124" s="93"/>
      <c r="B124" s="14">
        <v>122</v>
      </c>
      <c r="C124" s="14">
        <v>20212136</v>
      </c>
      <c r="D124" s="14" t="s">
        <v>66</v>
      </c>
      <c r="E124" s="14"/>
    </row>
    <row r="125" spans="1:5" ht="18.75" x14ac:dyDescent="0.15">
      <c r="A125" s="93"/>
      <c r="B125" s="14">
        <v>123</v>
      </c>
      <c r="C125" s="14">
        <v>20212137</v>
      </c>
      <c r="D125" s="14" t="s">
        <v>66</v>
      </c>
      <c r="E125" s="14"/>
    </row>
    <row r="126" spans="1:5" ht="18.75" x14ac:dyDescent="0.15">
      <c r="A126" s="93"/>
      <c r="B126" s="14">
        <v>124</v>
      </c>
      <c r="C126" s="14">
        <v>20212138</v>
      </c>
      <c r="D126" s="14" t="s">
        <v>66</v>
      </c>
      <c r="E126" s="14"/>
    </row>
    <row r="127" spans="1:5" ht="18.75" x14ac:dyDescent="0.15">
      <c r="A127" s="93"/>
      <c r="B127" s="14">
        <v>125</v>
      </c>
      <c r="C127" s="14">
        <v>20212141</v>
      </c>
      <c r="D127" s="14" t="s">
        <v>66</v>
      </c>
      <c r="E127" s="14"/>
    </row>
    <row r="128" spans="1:5" ht="18.75" x14ac:dyDescent="0.15">
      <c r="A128" s="93"/>
      <c r="B128" s="14">
        <v>126</v>
      </c>
      <c r="C128" s="14">
        <v>20212142</v>
      </c>
      <c r="D128" s="14" t="s">
        <v>66</v>
      </c>
      <c r="E128" s="14"/>
    </row>
    <row r="129" spans="1:5" ht="18.75" x14ac:dyDescent="0.15">
      <c r="A129" s="93"/>
      <c r="B129" s="14">
        <v>127</v>
      </c>
      <c r="C129" s="14">
        <v>20212143</v>
      </c>
      <c r="D129" s="14" t="s">
        <v>66</v>
      </c>
      <c r="E129" s="14"/>
    </row>
    <row r="130" spans="1:5" ht="18.75" x14ac:dyDescent="0.15">
      <c r="A130" s="93"/>
      <c r="B130" s="14">
        <v>128</v>
      </c>
      <c r="C130" s="14">
        <v>20212144</v>
      </c>
      <c r="D130" s="14" t="s">
        <v>66</v>
      </c>
      <c r="E130" s="14"/>
    </row>
    <row r="131" spans="1:5" ht="18.75" x14ac:dyDescent="0.15">
      <c r="A131" s="93"/>
      <c r="B131" s="14">
        <v>129</v>
      </c>
      <c r="C131" s="14">
        <v>20212145</v>
      </c>
      <c r="D131" s="14" t="s">
        <v>66</v>
      </c>
      <c r="E131" s="14"/>
    </row>
    <row r="132" spans="1:5" ht="18.75" x14ac:dyDescent="0.15">
      <c r="A132" s="93"/>
      <c r="B132" s="14">
        <v>130</v>
      </c>
      <c r="C132" s="14">
        <v>20212151</v>
      </c>
      <c r="D132" s="14" t="s">
        <v>66</v>
      </c>
      <c r="E132" s="14"/>
    </row>
    <row r="133" spans="1:5" ht="18.75" x14ac:dyDescent="0.15">
      <c r="A133" s="93"/>
      <c r="B133" s="14">
        <v>131</v>
      </c>
      <c r="C133" s="14">
        <v>20212152</v>
      </c>
      <c r="D133" s="14" t="s">
        <v>66</v>
      </c>
      <c r="E133" s="14"/>
    </row>
    <row r="134" spans="1:5" ht="18.75" x14ac:dyDescent="0.15">
      <c r="A134" s="93"/>
      <c r="B134" s="14">
        <v>132</v>
      </c>
      <c r="C134" s="14">
        <v>20212154</v>
      </c>
      <c r="D134" s="14" t="s">
        <v>66</v>
      </c>
      <c r="E134" s="14"/>
    </row>
    <row r="135" spans="1:5" ht="18.75" x14ac:dyDescent="0.15">
      <c r="A135" s="93"/>
      <c r="B135" s="14">
        <v>133</v>
      </c>
      <c r="C135" s="14">
        <v>20213131</v>
      </c>
      <c r="D135" s="14" t="s">
        <v>66</v>
      </c>
      <c r="E135" s="14"/>
    </row>
    <row r="136" spans="1:5" ht="18.75" x14ac:dyDescent="0.15">
      <c r="A136" s="93"/>
      <c r="B136" s="14">
        <v>134</v>
      </c>
      <c r="C136" s="14">
        <v>20222131</v>
      </c>
      <c r="D136" s="14" t="s">
        <v>66</v>
      </c>
      <c r="E136" s="14"/>
    </row>
    <row r="137" spans="1:5" ht="18.75" x14ac:dyDescent="0.15">
      <c r="A137" s="93"/>
      <c r="B137" s="14">
        <v>135</v>
      </c>
      <c r="C137" s="14">
        <v>20222132</v>
      </c>
      <c r="D137" s="14" t="s">
        <v>66</v>
      </c>
      <c r="E137" s="14"/>
    </row>
    <row r="138" spans="1:5" ht="18.75" x14ac:dyDescent="0.15">
      <c r="A138" s="93"/>
      <c r="B138" s="14">
        <v>136</v>
      </c>
      <c r="C138" s="14">
        <v>20222133</v>
      </c>
      <c r="D138" s="14" t="s">
        <v>66</v>
      </c>
      <c r="E138" s="14"/>
    </row>
    <row r="139" spans="1:5" ht="18.75" x14ac:dyDescent="0.15">
      <c r="A139" s="93"/>
      <c r="B139" s="14">
        <v>137</v>
      </c>
      <c r="C139" s="14">
        <v>20222134</v>
      </c>
      <c r="D139" s="14" t="s">
        <v>66</v>
      </c>
      <c r="E139" s="14"/>
    </row>
    <row r="140" spans="1:5" ht="18.75" x14ac:dyDescent="0.15">
      <c r="A140" s="93"/>
      <c r="B140" s="14">
        <v>138</v>
      </c>
      <c r="C140" s="14">
        <v>20222135</v>
      </c>
      <c r="D140" s="14" t="s">
        <v>66</v>
      </c>
      <c r="E140" s="14"/>
    </row>
    <row r="141" spans="1:5" ht="18.75" x14ac:dyDescent="0.15">
      <c r="A141" s="93"/>
      <c r="B141" s="14">
        <v>139</v>
      </c>
      <c r="C141" s="14">
        <v>20222136</v>
      </c>
      <c r="D141" s="14" t="s">
        <v>66</v>
      </c>
      <c r="E141" s="14"/>
    </row>
    <row r="142" spans="1:5" ht="18.75" x14ac:dyDescent="0.15">
      <c r="A142" s="93"/>
      <c r="B142" s="14">
        <v>140</v>
      </c>
      <c r="C142" s="14">
        <v>20222141</v>
      </c>
      <c r="D142" s="14" t="s">
        <v>66</v>
      </c>
      <c r="E142" s="14"/>
    </row>
    <row r="143" spans="1:5" ht="18.75" x14ac:dyDescent="0.15">
      <c r="A143" s="93"/>
      <c r="B143" s="14">
        <v>141</v>
      </c>
      <c r="C143" s="14">
        <v>20222142</v>
      </c>
      <c r="D143" s="14" t="s">
        <v>66</v>
      </c>
      <c r="E143" s="14"/>
    </row>
    <row r="144" spans="1:5" ht="18.75" x14ac:dyDescent="0.15">
      <c r="A144" s="93"/>
      <c r="B144" s="14">
        <v>142</v>
      </c>
      <c r="C144" s="14">
        <v>20222143</v>
      </c>
      <c r="D144" s="14" t="s">
        <v>66</v>
      </c>
      <c r="E144" s="14"/>
    </row>
    <row r="145" spans="1:5" ht="18.75" x14ac:dyDescent="0.15">
      <c r="A145" s="93"/>
      <c r="B145" s="14">
        <v>143</v>
      </c>
      <c r="C145" s="14">
        <v>20222144</v>
      </c>
      <c r="D145" s="14" t="s">
        <v>66</v>
      </c>
      <c r="E145" s="14"/>
    </row>
    <row r="146" spans="1:5" ht="18.75" x14ac:dyDescent="0.15">
      <c r="A146" s="93" t="s">
        <v>5</v>
      </c>
      <c r="B146" s="14">
        <v>144</v>
      </c>
      <c r="C146" s="15">
        <v>20192431</v>
      </c>
      <c r="D146" s="14"/>
      <c r="E146" s="14" t="s">
        <v>67</v>
      </c>
    </row>
    <row r="147" spans="1:5" ht="18.75" x14ac:dyDescent="0.15">
      <c r="A147" s="93"/>
      <c r="B147" s="14">
        <v>145</v>
      </c>
      <c r="C147" s="15">
        <v>20192432</v>
      </c>
      <c r="D147" s="14"/>
      <c r="E147" s="14" t="s">
        <v>67</v>
      </c>
    </row>
    <row r="148" spans="1:5" ht="18.75" x14ac:dyDescent="0.15">
      <c r="A148" s="93"/>
      <c r="B148" s="14">
        <v>146</v>
      </c>
      <c r="C148" s="15">
        <v>20192433</v>
      </c>
      <c r="D148" s="14"/>
      <c r="E148" s="14" t="s">
        <v>67</v>
      </c>
    </row>
    <row r="149" spans="1:5" ht="18.75" x14ac:dyDescent="0.15">
      <c r="A149" s="93"/>
      <c r="B149" s="14">
        <v>147</v>
      </c>
      <c r="C149" s="15">
        <v>20192434</v>
      </c>
      <c r="D149" s="14"/>
      <c r="E149" s="14" t="s">
        <v>67</v>
      </c>
    </row>
    <row r="150" spans="1:5" ht="18.75" x14ac:dyDescent="0.15">
      <c r="A150" s="93"/>
      <c r="B150" s="14">
        <v>148</v>
      </c>
      <c r="C150" s="15">
        <v>20192435</v>
      </c>
      <c r="D150" s="14"/>
      <c r="E150" s="14" t="s">
        <v>67</v>
      </c>
    </row>
    <row r="151" spans="1:5" ht="18.75" x14ac:dyDescent="0.15">
      <c r="A151" s="93"/>
      <c r="B151" s="14">
        <v>149</v>
      </c>
      <c r="C151" s="15">
        <v>20192436</v>
      </c>
      <c r="D151" s="14"/>
      <c r="E151" s="14" t="s">
        <v>67</v>
      </c>
    </row>
    <row r="152" spans="1:5" ht="18.75" x14ac:dyDescent="0.15">
      <c r="A152" s="93"/>
      <c r="B152" s="14">
        <v>150</v>
      </c>
      <c r="C152" s="15">
        <v>20192437</v>
      </c>
      <c r="D152" s="14"/>
      <c r="E152" s="14" t="s">
        <v>67</v>
      </c>
    </row>
    <row r="153" spans="1:5" ht="18.75" x14ac:dyDescent="0.15">
      <c r="A153" s="93"/>
      <c r="B153" s="14">
        <v>151</v>
      </c>
      <c r="C153" s="15">
        <v>20192531</v>
      </c>
      <c r="D153" s="14"/>
      <c r="E153" s="14" t="s">
        <v>67</v>
      </c>
    </row>
    <row r="154" spans="1:5" ht="18.75" x14ac:dyDescent="0.15">
      <c r="A154" s="93"/>
      <c r="B154" s="14">
        <v>152</v>
      </c>
      <c r="C154" s="15">
        <v>20192532</v>
      </c>
      <c r="D154" s="14"/>
      <c r="E154" s="14" t="s">
        <v>67</v>
      </c>
    </row>
    <row r="155" spans="1:5" ht="18.75" x14ac:dyDescent="0.15">
      <c r="A155" s="93"/>
      <c r="B155" s="14">
        <v>153</v>
      </c>
      <c r="C155" s="15">
        <v>20192533</v>
      </c>
      <c r="D155" s="14"/>
      <c r="E155" s="14" t="s">
        <v>67</v>
      </c>
    </row>
    <row r="156" spans="1:5" ht="18.75" x14ac:dyDescent="0.15">
      <c r="A156" s="93"/>
      <c r="B156" s="14">
        <v>154</v>
      </c>
      <c r="C156" s="15">
        <v>20192534</v>
      </c>
      <c r="D156" s="14"/>
      <c r="E156" s="14" t="s">
        <v>67</v>
      </c>
    </row>
    <row r="157" spans="1:5" ht="18.75" x14ac:dyDescent="0.15">
      <c r="A157" s="93"/>
      <c r="B157" s="14">
        <v>155</v>
      </c>
      <c r="C157" s="15">
        <v>20192535</v>
      </c>
      <c r="D157" s="14"/>
      <c r="E157" s="14" t="s">
        <v>67</v>
      </c>
    </row>
    <row r="158" spans="1:5" ht="18.75" x14ac:dyDescent="0.15">
      <c r="A158" s="93"/>
      <c r="B158" s="14">
        <v>156</v>
      </c>
      <c r="C158" s="15">
        <v>20192536</v>
      </c>
      <c r="D158" s="14"/>
      <c r="E158" s="14" t="s">
        <v>67</v>
      </c>
    </row>
    <row r="159" spans="1:5" ht="18.75" x14ac:dyDescent="0.15">
      <c r="A159" s="93"/>
      <c r="B159" s="14">
        <v>157</v>
      </c>
      <c r="C159" s="15">
        <v>20202430</v>
      </c>
      <c r="D159" s="14" t="s">
        <v>66</v>
      </c>
      <c r="E159" s="14"/>
    </row>
    <row r="160" spans="1:5" ht="18.75" x14ac:dyDescent="0.15">
      <c r="A160" s="93"/>
      <c r="B160" s="14">
        <v>158</v>
      </c>
      <c r="C160" s="15">
        <v>20202431</v>
      </c>
      <c r="D160" s="14" t="s">
        <v>66</v>
      </c>
      <c r="E160" s="14"/>
    </row>
    <row r="161" spans="1:5" ht="18.75" x14ac:dyDescent="0.15">
      <c r="A161" s="93"/>
      <c r="B161" s="14">
        <v>159</v>
      </c>
      <c r="C161" s="15">
        <v>20202432</v>
      </c>
      <c r="D161" s="14" t="s">
        <v>66</v>
      </c>
      <c r="E161" s="14"/>
    </row>
    <row r="162" spans="1:5" ht="18.75" x14ac:dyDescent="0.15">
      <c r="A162" s="93"/>
      <c r="B162" s="14">
        <v>160</v>
      </c>
      <c r="C162" s="15">
        <v>20202433</v>
      </c>
      <c r="D162" s="14" t="s">
        <v>66</v>
      </c>
      <c r="E162" s="14"/>
    </row>
    <row r="163" spans="1:5" ht="18.75" x14ac:dyDescent="0.15">
      <c r="A163" s="93"/>
      <c r="B163" s="14">
        <v>161</v>
      </c>
      <c r="C163" s="15">
        <v>20202434</v>
      </c>
      <c r="D163" s="14" t="s">
        <v>66</v>
      </c>
      <c r="E163" s="14"/>
    </row>
    <row r="164" spans="1:5" ht="18.75" x14ac:dyDescent="0.15">
      <c r="A164" s="93"/>
      <c r="B164" s="14">
        <v>162</v>
      </c>
      <c r="C164" s="15">
        <v>20202435</v>
      </c>
      <c r="D164" s="14" t="s">
        <v>66</v>
      </c>
      <c r="E164" s="14"/>
    </row>
    <row r="165" spans="1:5" ht="18.75" x14ac:dyDescent="0.15">
      <c r="A165" s="93"/>
      <c r="B165" s="14">
        <v>163</v>
      </c>
      <c r="C165" s="15">
        <v>20202531</v>
      </c>
      <c r="D165" s="14" t="s">
        <v>66</v>
      </c>
      <c r="E165" s="14"/>
    </row>
    <row r="166" spans="1:5" ht="18.75" x14ac:dyDescent="0.15">
      <c r="A166" s="93"/>
      <c r="B166" s="14">
        <v>164</v>
      </c>
      <c r="C166" s="15">
        <v>20202532</v>
      </c>
      <c r="D166" s="14" t="s">
        <v>66</v>
      </c>
      <c r="E166" s="14"/>
    </row>
    <row r="167" spans="1:5" ht="18.75" x14ac:dyDescent="0.15">
      <c r="A167" s="93"/>
      <c r="B167" s="14">
        <v>165</v>
      </c>
      <c r="C167" s="15">
        <v>20202533</v>
      </c>
      <c r="D167" s="14" t="s">
        <v>66</v>
      </c>
      <c r="E167" s="14"/>
    </row>
    <row r="168" spans="1:5" ht="18.75" x14ac:dyDescent="0.15">
      <c r="A168" s="93"/>
      <c r="B168" s="14">
        <v>166</v>
      </c>
      <c r="C168" s="15">
        <v>20202534</v>
      </c>
      <c r="D168" s="14" t="s">
        <v>66</v>
      </c>
      <c r="E168" s="14"/>
    </row>
    <row r="169" spans="1:5" ht="18.75" x14ac:dyDescent="0.15">
      <c r="A169" s="93"/>
      <c r="B169" s="14">
        <v>167</v>
      </c>
      <c r="C169" s="15">
        <v>20202535</v>
      </c>
      <c r="D169" s="14" t="s">
        <v>66</v>
      </c>
      <c r="E169" s="14"/>
    </row>
    <row r="170" spans="1:5" ht="18.75" x14ac:dyDescent="0.15">
      <c r="A170" s="93"/>
      <c r="B170" s="14">
        <v>168</v>
      </c>
      <c r="C170" s="15">
        <v>20202536</v>
      </c>
      <c r="D170" s="14" t="s">
        <v>66</v>
      </c>
      <c r="E170" s="14"/>
    </row>
    <row r="171" spans="1:5" ht="18.75" x14ac:dyDescent="0.15">
      <c r="A171" s="93"/>
      <c r="B171" s="14">
        <v>169</v>
      </c>
      <c r="C171" s="15">
        <v>20212431</v>
      </c>
      <c r="D171" s="14" t="s">
        <v>66</v>
      </c>
      <c r="E171" s="14"/>
    </row>
    <row r="172" spans="1:5" ht="18.75" x14ac:dyDescent="0.15">
      <c r="A172" s="93"/>
      <c r="B172" s="14">
        <v>170</v>
      </c>
      <c r="C172" s="15">
        <v>20212432</v>
      </c>
      <c r="D172" s="14" t="s">
        <v>66</v>
      </c>
      <c r="E172" s="14"/>
    </row>
    <row r="173" spans="1:5" ht="18.75" x14ac:dyDescent="0.15">
      <c r="A173" s="93"/>
      <c r="B173" s="14">
        <v>171</v>
      </c>
      <c r="C173" s="15">
        <v>20212433</v>
      </c>
      <c r="D173" s="14" t="s">
        <v>66</v>
      </c>
      <c r="E173" s="14"/>
    </row>
    <row r="174" spans="1:5" ht="18.75" x14ac:dyDescent="0.15">
      <c r="A174" s="93"/>
      <c r="B174" s="14">
        <v>172</v>
      </c>
      <c r="C174" s="15">
        <v>20212434</v>
      </c>
      <c r="D174" s="14" t="s">
        <v>66</v>
      </c>
      <c r="E174" s="14"/>
    </row>
    <row r="175" spans="1:5" ht="18.75" x14ac:dyDescent="0.15">
      <c r="A175" s="93"/>
      <c r="B175" s="14">
        <v>173</v>
      </c>
      <c r="C175" s="15">
        <v>20212435</v>
      </c>
      <c r="D175" s="14" t="s">
        <v>66</v>
      </c>
      <c r="E175" s="14"/>
    </row>
    <row r="176" spans="1:5" ht="18.75" x14ac:dyDescent="0.15">
      <c r="A176" s="93"/>
      <c r="B176" s="14">
        <v>174</v>
      </c>
      <c r="C176" s="15">
        <v>20212531</v>
      </c>
      <c r="D176" s="14" t="s">
        <v>66</v>
      </c>
      <c r="E176" s="14"/>
    </row>
    <row r="177" spans="1:5" ht="18.75" x14ac:dyDescent="0.15">
      <c r="A177" s="93"/>
      <c r="B177" s="14">
        <v>175</v>
      </c>
      <c r="C177" s="15">
        <v>20212532</v>
      </c>
      <c r="D177" s="14" t="s">
        <v>66</v>
      </c>
      <c r="E177" s="14"/>
    </row>
    <row r="178" spans="1:5" ht="18.75" x14ac:dyDescent="0.15">
      <c r="A178" s="93"/>
      <c r="B178" s="14">
        <v>176</v>
      </c>
      <c r="C178" s="15">
        <v>20212533</v>
      </c>
      <c r="D178" s="14" t="s">
        <v>66</v>
      </c>
      <c r="E178" s="14"/>
    </row>
    <row r="179" spans="1:5" ht="18.75" x14ac:dyDescent="0.15">
      <c r="A179" s="93"/>
      <c r="B179" s="14">
        <v>177</v>
      </c>
      <c r="C179" s="15">
        <v>20212534</v>
      </c>
      <c r="D179" s="14" t="s">
        <v>66</v>
      </c>
      <c r="E179" s="14"/>
    </row>
    <row r="180" spans="1:5" ht="18.75" x14ac:dyDescent="0.15">
      <c r="A180" s="93"/>
      <c r="B180" s="14">
        <v>178</v>
      </c>
      <c r="C180" s="15">
        <v>20212535</v>
      </c>
      <c r="D180" s="14" t="s">
        <v>66</v>
      </c>
      <c r="E180" s="14"/>
    </row>
    <row r="181" spans="1:5" ht="18.75" x14ac:dyDescent="0.15">
      <c r="A181" s="93"/>
      <c r="B181" s="14">
        <v>179</v>
      </c>
      <c r="C181" s="15">
        <v>20222431</v>
      </c>
      <c r="D181" s="14" t="s">
        <v>66</v>
      </c>
      <c r="E181" s="14"/>
    </row>
    <row r="182" spans="1:5" ht="18.75" x14ac:dyDescent="0.15">
      <c r="A182" s="93"/>
      <c r="B182" s="14">
        <v>180</v>
      </c>
      <c r="C182" s="15">
        <v>20222432</v>
      </c>
      <c r="D182" s="14" t="s">
        <v>66</v>
      </c>
      <c r="E182" s="14"/>
    </row>
    <row r="183" spans="1:5" ht="18.75" x14ac:dyDescent="0.15">
      <c r="A183" s="93"/>
      <c r="B183" s="14">
        <v>181</v>
      </c>
      <c r="C183" s="15">
        <v>20222433</v>
      </c>
      <c r="D183" s="14" t="s">
        <v>66</v>
      </c>
      <c r="E183" s="14"/>
    </row>
    <row r="184" spans="1:5" ht="18.75" x14ac:dyDescent="0.15">
      <c r="A184" s="93"/>
      <c r="B184" s="14">
        <v>182</v>
      </c>
      <c r="C184" s="15">
        <v>20222434</v>
      </c>
      <c r="D184" s="14" t="s">
        <v>66</v>
      </c>
      <c r="E184" s="14"/>
    </row>
    <row r="185" spans="1:5" ht="18.75" x14ac:dyDescent="0.15">
      <c r="A185" s="93"/>
      <c r="B185" s="14">
        <v>183</v>
      </c>
      <c r="C185" s="15">
        <v>20222435</v>
      </c>
      <c r="D185" s="14" t="s">
        <v>66</v>
      </c>
      <c r="E185" s="14"/>
    </row>
    <row r="186" spans="1:5" ht="18.75" x14ac:dyDescent="0.15">
      <c r="A186" s="93"/>
      <c r="B186" s="14">
        <v>184</v>
      </c>
      <c r="C186" s="15">
        <v>20222436</v>
      </c>
      <c r="D186" s="14" t="s">
        <v>66</v>
      </c>
      <c r="E186" s="14"/>
    </row>
    <row r="187" spans="1:5" ht="18.75" x14ac:dyDescent="0.15">
      <c r="A187" s="93"/>
      <c r="B187" s="14">
        <v>185</v>
      </c>
      <c r="C187" s="15">
        <v>20222441</v>
      </c>
      <c r="D187" s="14" t="s">
        <v>66</v>
      </c>
      <c r="E187" s="14"/>
    </row>
    <row r="188" spans="1:5" ht="18.75" x14ac:dyDescent="0.15">
      <c r="A188" s="93"/>
      <c r="B188" s="14">
        <v>186</v>
      </c>
      <c r="C188" s="15">
        <v>20222531</v>
      </c>
      <c r="D188" s="14" t="s">
        <v>66</v>
      </c>
      <c r="E188" s="14"/>
    </row>
    <row r="189" spans="1:5" ht="18.75" x14ac:dyDescent="0.15">
      <c r="A189" s="93"/>
      <c r="B189" s="14">
        <v>187</v>
      </c>
      <c r="C189" s="15">
        <v>20222532</v>
      </c>
      <c r="D189" s="14" t="s">
        <v>66</v>
      </c>
      <c r="E189" s="14"/>
    </row>
    <row r="190" spans="1:5" ht="18.75" x14ac:dyDescent="0.15">
      <c r="A190" s="93"/>
      <c r="B190" s="14">
        <v>188</v>
      </c>
      <c r="C190" s="15">
        <v>20222533</v>
      </c>
      <c r="D190" s="14" t="s">
        <v>66</v>
      </c>
      <c r="E190" s="14"/>
    </row>
    <row r="191" spans="1:5" ht="18.75" x14ac:dyDescent="0.15">
      <c r="A191" s="93"/>
      <c r="B191" s="14">
        <v>189</v>
      </c>
      <c r="C191" s="15">
        <v>20222541</v>
      </c>
      <c r="D191" s="14" t="s">
        <v>66</v>
      </c>
      <c r="E191" s="14"/>
    </row>
    <row r="192" spans="1:5" ht="18.75" x14ac:dyDescent="0.15">
      <c r="A192" s="93" t="s">
        <v>6</v>
      </c>
      <c r="B192" s="14">
        <v>190</v>
      </c>
      <c r="C192" s="15">
        <v>20192631</v>
      </c>
      <c r="D192" s="14" t="s">
        <v>66</v>
      </c>
      <c r="E192" s="14"/>
    </row>
    <row r="193" spans="1:5" ht="18.75" x14ac:dyDescent="0.15">
      <c r="A193" s="93"/>
      <c r="B193" s="14">
        <v>191</v>
      </c>
      <c r="C193" s="15">
        <v>20192632</v>
      </c>
      <c r="D193" s="14" t="s">
        <v>66</v>
      </c>
      <c r="E193" s="14"/>
    </row>
    <row r="194" spans="1:5" ht="18.75" x14ac:dyDescent="0.15">
      <c r="A194" s="93"/>
      <c r="B194" s="14">
        <v>192</v>
      </c>
      <c r="C194" s="15">
        <v>20192633</v>
      </c>
      <c r="D194" s="14" t="s">
        <v>66</v>
      </c>
      <c r="E194" s="14"/>
    </row>
    <row r="195" spans="1:5" ht="18.75" x14ac:dyDescent="0.15">
      <c r="A195" s="93"/>
      <c r="B195" s="14">
        <v>193</v>
      </c>
      <c r="C195" s="15">
        <v>20192634</v>
      </c>
      <c r="D195" s="14" t="s">
        <v>66</v>
      </c>
      <c r="E195" s="14"/>
    </row>
    <row r="196" spans="1:5" ht="18.75" x14ac:dyDescent="0.15">
      <c r="A196" s="93"/>
      <c r="B196" s="14">
        <v>194</v>
      </c>
      <c r="C196" s="15">
        <v>20202631</v>
      </c>
      <c r="D196" s="14" t="s">
        <v>66</v>
      </c>
      <c r="E196" s="14"/>
    </row>
    <row r="197" spans="1:5" ht="18.75" x14ac:dyDescent="0.15">
      <c r="A197" s="93"/>
      <c r="B197" s="14">
        <v>195</v>
      </c>
      <c r="C197" s="15">
        <v>20202632</v>
      </c>
      <c r="D197" s="14" t="s">
        <v>66</v>
      </c>
      <c r="E197" s="14"/>
    </row>
    <row r="198" spans="1:5" ht="18.75" x14ac:dyDescent="0.15">
      <c r="A198" s="93"/>
      <c r="B198" s="14">
        <v>196</v>
      </c>
      <c r="C198" s="15">
        <v>20202633</v>
      </c>
      <c r="D198" s="14" t="s">
        <v>66</v>
      </c>
      <c r="E198" s="14"/>
    </row>
    <row r="199" spans="1:5" ht="18.75" x14ac:dyDescent="0.15">
      <c r="A199" s="93"/>
      <c r="B199" s="14">
        <v>197</v>
      </c>
      <c r="C199" s="15">
        <v>20202634</v>
      </c>
      <c r="D199" s="14" t="s">
        <v>66</v>
      </c>
      <c r="E199" s="14"/>
    </row>
    <row r="200" spans="1:5" ht="18.75" x14ac:dyDescent="0.15">
      <c r="A200" s="93"/>
      <c r="B200" s="14">
        <v>198</v>
      </c>
      <c r="C200" s="15">
        <v>20212631</v>
      </c>
      <c r="D200" s="14" t="s">
        <v>66</v>
      </c>
      <c r="E200" s="14"/>
    </row>
    <row r="201" spans="1:5" ht="18.75" x14ac:dyDescent="0.15">
      <c r="A201" s="93"/>
      <c r="B201" s="14">
        <v>199</v>
      </c>
      <c r="C201" s="15">
        <v>20212632</v>
      </c>
      <c r="D201" s="14" t="s">
        <v>66</v>
      </c>
      <c r="E201" s="14"/>
    </row>
    <row r="202" spans="1:5" ht="18.75" x14ac:dyDescent="0.15">
      <c r="A202" s="93"/>
      <c r="B202" s="14">
        <v>200</v>
      </c>
      <c r="C202" s="15">
        <v>20212633</v>
      </c>
      <c r="D202" s="14" t="s">
        <v>66</v>
      </c>
      <c r="E202" s="14"/>
    </row>
    <row r="203" spans="1:5" ht="18.75" x14ac:dyDescent="0.15">
      <c r="A203" s="93"/>
      <c r="B203" s="14">
        <v>201</v>
      </c>
      <c r="C203" s="15">
        <v>20212634</v>
      </c>
      <c r="D203" s="14" t="s">
        <v>66</v>
      </c>
      <c r="E203" s="14"/>
    </row>
    <row r="204" spans="1:5" ht="18.75" x14ac:dyDescent="0.15">
      <c r="A204" s="93"/>
      <c r="B204" s="14">
        <v>202</v>
      </c>
      <c r="C204" s="15">
        <v>20222631</v>
      </c>
      <c r="D204" s="14" t="s">
        <v>66</v>
      </c>
      <c r="E204" s="14"/>
    </row>
    <row r="205" spans="1:5" ht="18.75" x14ac:dyDescent="0.15">
      <c r="A205" s="93"/>
      <c r="B205" s="14">
        <v>203</v>
      </c>
      <c r="C205" s="15">
        <v>20222632</v>
      </c>
      <c r="D205" s="14" t="s">
        <v>66</v>
      </c>
      <c r="E205" s="14"/>
    </row>
    <row r="206" spans="1:5" ht="18.75" x14ac:dyDescent="0.15">
      <c r="A206" s="93"/>
      <c r="B206" s="14">
        <v>204</v>
      </c>
      <c r="C206" s="15">
        <v>20222633</v>
      </c>
      <c r="D206" s="14" t="s">
        <v>66</v>
      </c>
      <c r="E206" s="14"/>
    </row>
    <row r="207" spans="1:5" ht="18.75" x14ac:dyDescent="0.15">
      <c r="A207" s="93"/>
      <c r="B207" s="14">
        <v>205</v>
      </c>
      <c r="C207" s="15">
        <v>20222634</v>
      </c>
      <c r="D207" s="14" t="s">
        <v>66</v>
      </c>
      <c r="E207" s="14"/>
    </row>
    <row r="208" spans="1:5" ht="18.75" x14ac:dyDescent="0.15">
      <c r="A208" s="93"/>
      <c r="B208" s="14">
        <v>206</v>
      </c>
      <c r="C208" s="15">
        <v>20222635</v>
      </c>
      <c r="D208" s="14" t="s">
        <v>66</v>
      </c>
      <c r="E208" s="14"/>
    </row>
    <row r="209" spans="1:5" ht="18.75" x14ac:dyDescent="0.15">
      <c r="A209" s="93"/>
      <c r="B209" s="14">
        <v>207</v>
      </c>
      <c r="C209" s="15">
        <v>20222641</v>
      </c>
      <c r="D209" s="14" t="s">
        <v>66</v>
      </c>
      <c r="E209" s="14"/>
    </row>
    <row r="210" spans="1:5" ht="18.75" x14ac:dyDescent="0.15">
      <c r="A210" s="93"/>
      <c r="B210" s="14">
        <v>208</v>
      </c>
      <c r="C210" s="15">
        <v>20222642</v>
      </c>
      <c r="D210" s="14" t="s">
        <v>66</v>
      </c>
      <c r="E210" s="14"/>
    </row>
    <row r="211" spans="1:5" ht="18.75" x14ac:dyDescent="0.15">
      <c r="A211" s="14" t="s">
        <v>7</v>
      </c>
      <c r="B211" s="14">
        <v>209</v>
      </c>
      <c r="C211" s="14">
        <v>20223531</v>
      </c>
      <c r="D211" s="14" t="s">
        <v>66</v>
      </c>
      <c r="E211" s="14"/>
    </row>
  </sheetData>
  <mergeCells count="7">
    <mergeCell ref="A146:A191"/>
    <mergeCell ref="A192:A210"/>
    <mergeCell ref="A1:E1"/>
    <mergeCell ref="A3:A29"/>
    <mergeCell ref="A30:A56"/>
    <mergeCell ref="A57:A100"/>
    <mergeCell ref="A101:A145"/>
  </mergeCells>
  <phoneticPr fontId="14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workbookViewId="0">
      <selection activeCell="A4" sqref="A4:G5"/>
    </sheetView>
  </sheetViews>
  <sheetFormatPr defaultColWidth="9" defaultRowHeight="13.5" x14ac:dyDescent="0.15"/>
  <cols>
    <col min="1" max="1" width="20.875" customWidth="1"/>
    <col min="2" max="2" width="14.5" bestFit="1" customWidth="1"/>
    <col min="3" max="3" width="16.5" bestFit="1" customWidth="1"/>
    <col min="4" max="4" width="33.75" bestFit="1" customWidth="1"/>
    <col min="5" max="5" width="9.375" customWidth="1"/>
    <col min="6" max="6" width="27.875" customWidth="1"/>
    <col min="7" max="8" width="14.5" customWidth="1"/>
    <col min="9" max="9" width="15.125" customWidth="1"/>
    <col min="10" max="10" width="7.875" customWidth="1"/>
  </cols>
  <sheetData>
    <row r="1" spans="1:10" ht="22.5" x14ac:dyDescent="0.15">
      <c r="A1" s="61" t="s">
        <v>18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0.25" x14ac:dyDescent="0.15">
      <c r="A2" s="9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10" t="s">
        <v>24</v>
      </c>
      <c r="G2" s="2" t="s">
        <v>25</v>
      </c>
      <c r="H2" s="2" t="s">
        <v>26</v>
      </c>
      <c r="I2" s="2" t="s">
        <v>27</v>
      </c>
      <c r="J2" s="13" t="s">
        <v>28</v>
      </c>
    </row>
    <row r="3" spans="1:10" ht="17.45" customHeight="1" x14ac:dyDescent="0.15">
      <c r="A3" s="25" t="s">
        <v>87</v>
      </c>
      <c r="B3" s="25" t="s">
        <v>68</v>
      </c>
      <c r="C3" s="25"/>
      <c r="D3" s="25"/>
      <c r="E3" s="25"/>
      <c r="F3" s="25"/>
      <c r="G3" s="25"/>
      <c r="H3" s="25"/>
      <c r="I3" s="25"/>
      <c r="J3" s="25"/>
    </row>
    <row r="4" spans="1:10" ht="17.45" customHeight="1" x14ac:dyDescent="0.15">
      <c r="A4" s="63" t="s">
        <v>2</v>
      </c>
      <c r="B4" s="26" t="s">
        <v>251</v>
      </c>
      <c r="C4" s="26">
        <v>2022273225</v>
      </c>
      <c r="D4" s="26" t="s">
        <v>285</v>
      </c>
      <c r="E4" s="26" t="s">
        <v>286</v>
      </c>
      <c r="F4" s="26" t="s">
        <v>189</v>
      </c>
      <c r="G4" s="27">
        <v>3</v>
      </c>
      <c r="H4" s="26" t="s">
        <v>76</v>
      </c>
      <c r="I4" s="25" t="s">
        <v>77</v>
      </c>
      <c r="J4" s="25"/>
    </row>
    <row r="5" spans="1:10" ht="14.25" x14ac:dyDescent="0.15">
      <c r="A5" s="63"/>
      <c r="B5" s="26" t="s">
        <v>250</v>
      </c>
      <c r="C5" s="26">
        <v>2022273114</v>
      </c>
      <c r="D5" s="26" t="s">
        <v>287</v>
      </c>
      <c r="E5" s="26" t="s">
        <v>113</v>
      </c>
      <c r="F5" s="26" t="s">
        <v>177</v>
      </c>
      <c r="G5" s="27">
        <v>2</v>
      </c>
      <c r="H5" s="26" t="s">
        <v>76</v>
      </c>
      <c r="I5" s="25" t="s">
        <v>77</v>
      </c>
      <c r="J5" s="25"/>
    </row>
    <row r="6" spans="1:10" ht="14.25" x14ac:dyDescent="0.15">
      <c r="A6" s="25" t="s">
        <v>599</v>
      </c>
      <c r="B6" s="60" t="s">
        <v>817</v>
      </c>
      <c r="C6" s="60"/>
      <c r="D6" s="60"/>
      <c r="E6" s="60"/>
      <c r="F6" s="60"/>
      <c r="G6" s="60"/>
      <c r="H6" s="60"/>
      <c r="I6" s="60"/>
      <c r="J6" s="60"/>
    </row>
    <row r="7" spans="1:10" ht="14.25" x14ac:dyDescent="0.15">
      <c r="A7" s="25" t="s">
        <v>793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4.25" x14ac:dyDescent="0.15">
      <c r="A8" s="25" t="s">
        <v>794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4.25" x14ac:dyDescent="0.15">
      <c r="A9" s="63" t="s">
        <v>6</v>
      </c>
      <c r="B9" s="63" t="s">
        <v>774</v>
      </c>
      <c r="C9" s="26">
        <v>2021263301</v>
      </c>
      <c r="D9" s="26" t="s">
        <v>789</v>
      </c>
      <c r="E9" s="26" t="s">
        <v>790</v>
      </c>
      <c r="F9" s="26" t="s">
        <v>791</v>
      </c>
      <c r="G9" s="26">
        <v>8</v>
      </c>
      <c r="H9" s="26" t="s">
        <v>76</v>
      </c>
      <c r="I9" s="26" t="s">
        <v>77</v>
      </c>
      <c r="J9" s="26"/>
    </row>
    <row r="10" spans="1:10" ht="14.25" x14ac:dyDescent="0.15">
      <c r="A10" s="63"/>
      <c r="B10" s="63"/>
      <c r="C10" s="25">
        <v>2021263329</v>
      </c>
      <c r="D10" s="25" t="s">
        <v>789</v>
      </c>
      <c r="E10" s="25" t="s">
        <v>792</v>
      </c>
      <c r="F10" s="25" t="s">
        <v>791</v>
      </c>
      <c r="G10" s="25">
        <v>8</v>
      </c>
      <c r="H10" s="25" t="s">
        <v>76</v>
      </c>
      <c r="I10" s="25" t="s">
        <v>77</v>
      </c>
      <c r="J10" s="25"/>
    </row>
    <row r="11" spans="1:10" ht="14.25" x14ac:dyDescent="0.15">
      <c r="A11" s="25" t="s">
        <v>818</v>
      </c>
      <c r="B11" s="60" t="s">
        <v>68</v>
      </c>
      <c r="C11" s="60"/>
      <c r="D11" s="60"/>
      <c r="E11" s="60"/>
      <c r="F11" s="60"/>
      <c r="G11" s="60"/>
      <c r="H11" s="60"/>
      <c r="I11" s="60"/>
      <c r="J11" s="60"/>
    </row>
  </sheetData>
  <mergeCells count="6">
    <mergeCell ref="B11:J11"/>
    <mergeCell ref="A1:J1"/>
    <mergeCell ref="A4:A5"/>
    <mergeCell ref="A9:A10"/>
    <mergeCell ref="B9:B10"/>
    <mergeCell ref="B6:J8"/>
  </mergeCells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1"/>
  <sheetViews>
    <sheetView topLeftCell="A142" workbookViewId="0">
      <selection activeCell="A147" sqref="A147:A167"/>
    </sheetView>
  </sheetViews>
  <sheetFormatPr defaultColWidth="9" defaultRowHeight="13.5" x14ac:dyDescent="0.15"/>
  <cols>
    <col min="1" max="1" width="20.875" customWidth="1"/>
    <col min="2" max="2" width="7.875" customWidth="1"/>
    <col min="3" max="3" width="15" customWidth="1"/>
    <col min="4" max="4" width="14.5" customWidth="1"/>
    <col min="5" max="5" width="17.875" customWidth="1"/>
    <col min="6" max="6" width="11.125" customWidth="1"/>
    <col min="7" max="7" width="17.875" customWidth="1"/>
    <col min="8" max="8" width="26.875" bestFit="1" customWidth="1"/>
  </cols>
  <sheetData>
    <row r="1" spans="1:8" ht="22.5" x14ac:dyDescent="0.15">
      <c r="A1" s="61" t="s">
        <v>29</v>
      </c>
      <c r="B1" s="61"/>
      <c r="C1" s="65"/>
      <c r="D1" s="65"/>
      <c r="E1" s="65"/>
      <c r="F1" s="65"/>
      <c r="G1" s="65"/>
      <c r="H1" s="65"/>
    </row>
    <row r="2" spans="1:8" ht="20.25" x14ac:dyDescent="0.15">
      <c r="A2" s="9" t="s">
        <v>19</v>
      </c>
      <c r="B2" s="9" t="s">
        <v>30</v>
      </c>
      <c r="C2" s="9" t="s">
        <v>20</v>
      </c>
      <c r="D2" s="9" t="s">
        <v>31</v>
      </c>
      <c r="E2" s="9" t="s">
        <v>32</v>
      </c>
      <c r="F2" s="18" t="s">
        <v>33</v>
      </c>
      <c r="G2" s="9" t="s">
        <v>34</v>
      </c>
      <c r="H2" s="9" t="s">
        <v>28</v>
      </c>
    </row>
    <row r="3" spans="1:8" ht="17.45" customHeight="1" x14ac:dyDescent="0.15">
      <c r="A3" s="64" t="s">
        <v>130</v>
      </c>
      <c r="B3" s="21">
        <v>1</v>
      </c>
      <c r="C3" s="21" t="s">
        <v>131</v>
      </c>
      <c r="D3" s="21">
        <v>0</v>
      </c>
      <c r="E3" s="21">
        <v>32</v>
      </c>
      <c r="F3" s="31">
        <f t="shared" ref="F3:F66" si="0">D3/E3</f>
        <v>0</v>
      </c>
      <c r="G3" s="21">
        <f t="shared" ref="G3:G34" si="1">RANK(F3,$F$3:$F$83,1)</f>
        <v>1</v>
      </c>
      <c r="H3" s="21"/>
    </row>
    <row r="4" spans="1:8" ht="17.45" customHeight="1" x14ac:dyDescent="0.15">
      <c r="A4" s="64"/>
      <c r="B4" s="21">
        <v>2</v>
      </c>
      <c r="C4" s="21" t="s">
        <v>132</v>
      </c>
      <c r="D4" s="21">
        <v>0</v>
      </c>
      <c r="E4" s="21">
        <v>32</v>
      </c>
      <c r="F4" s="31">
        <f t="shared" si="0"/>
        <v>0</v>
      </c>
      <c r="G4" s="21">
        <f t="shared" si="1"/>
        <v>1</v>
      </c>
      <c r="H4" s="21"/>
    </row>
    <row r="5" spans="1:8" ht="17.45" customHeight="1" x14ac:dyDescent="0.15">
      <c r="A5" s="64"/>
      <c r="B5" s="21">
        <v>3</v>
      </c>
      <c r="C5" s="21" t="s">
        <v>133</v>
      </c>
      <c r="D5" s="21">
        <v>0</v>
      </c>
      <c r="E5" s="21">
        <v>34</v>
      </c>
      <c r="F5" s="31">
        <f t="shared" si="0"/>
        <v>0</v>
      </c>
      <c r="G5" s="21">
        <f t="shared" si="1"/>
        <v>1</v>
      </c>
      <c r="H5" s="21"/>
    </row>
    <row r="6" spans="1:8" ht="17.45" customHeight="1" x14ac:dyDescent="0.15">
      <c r="A6" s="64"/>
      <c r="B6" s="21">
        <v>4</v>
      </c>
      <c r="C6" s="21" t="s">
        <v>134</v>
      </c>
      <c r="D6" s="21">
        <v>0</v>
      </c>
      <c r="E6" s="21">
        <v>30</v>
      </c>
      <c r="F6" s="31">
        <f t="shared" si="0"/>
        <v>0</v>
      </c>
      <c r="G6" s="21">
        <f t="shared" si="1"/>
        <v>1</v>
      </c>
      <c r="H6" s="21"/>
    </row>
    <row r="7" spans="1:8" ht="17.45" customHeight="1" x14ac:dyDescent="0.15">
      <c r="A7" s="64"/>
      <c r="B7" s="21">
        <v>5</v>
      </c>
      <c r="C7" s="21" t="s">
        <v>135</v>
      </c>
      <c r="D7" s="21">
        <v>0</v>
      </c>
      <c r="E7" s="21">
        <v>35</v>
      </c>
      <c r="F7" s="31">
        <f t="shared" si="0"/>
        <v>0</v>
      </c>
      <c r="G7" s="21">
        <f t="shared" si="1"/>
        <v>1</v>
      </c>
      <c r="H7" s="21"/>
    </row>
    <row r="8" spans="1:8" ht="17.45" customHeight="1" x14ac:dyDescent="0.15">
      <c r="A8" s="64"/>
      <c r="B8" s="21">
        <v>6</v>
      </c>
      <c r="C8" s="21" t="s">
        <v>136</v>
      </c>
      <c r="D8" s="21">
        <v>0</v>
      </c>
      <c r="E8" s="21">
        <v>43</v>
      </c>
      <c r="F8" s="31">
        <f t="shared" si="0"/>
        <v>0</v>
      </c>
      <c r="G8" s="21">
        <f t="shared" si="1"/>
        <v>1</v>
      </c>
      <c r="H8" s="21"/>
    </row>
    <row r="9" spans="1:8" ht="17.45" customHeight="1" x14ac:dyDescent="0.15">
      <c r="A9" s="64"/>
      <c r="B9" s="21">
        <v>7</v>
      </c>
      <c r="C9" s="21" t="s">
        <v>137</v>
      </c>
      <c r="D9" s="21">
        <v>0</v>
      </c>
      <c r="E9" s="21">
        <v>42</v>
      </c>
      <c r="F9" s="31">
        <f t="shared" si="0"/>
        <v>0</v>
      </c>
      <c r="G9" s="21">
        <f t="shared" si="1"/>
        <v>1</v>
      </c>
      <c r="H9" s="21"/>
    </row>
    <row r="10" spans="1:8" ht="17.45" customHeight="1" x14ac:dyDescent="0.15">
      <c r="A10" s="64"/>
      <c r="B10" s="21">
        <v>8</v>
      </c>
      <c r="C10" s="21" t="s">
        <v>138</v>
      </c>
      <c r="D10" s="21">
        <v>0</v>
      </c>
      <c r="E10" s="21">
        <v>45</v>
      </c>
      <c r="F10" s="31">
        <f t="shared" si="0"/>
        <v>0</v>
      </c>
      <c r="G10" s="21">
        <f t="shared" si="1"/>
        <v>1</v>
      </c>
      <c r="H10" s="21"/>
    </row>
    <row r="11" spans="1:8" ht="17.45" customHeight="1" x14ac:dyDescent="0.15">
      <c r="A11" s="64"/>
      <c r="B11" s="21">
        <v>9</v>
      </c>
      <c r="C11" s="21" t="s">
        <v>139</v>
      </c>
      <c r="D11" s="21">
        <v>0</v>
      </c>
      <c r="E11" s="21">
        <v>45</v>
      </c>
      <c r="F11" s="31">
        <f t="shared" si="0"/>
        <v>0</v>
      </c>
      <c r="G11" s="21">
        <f t="shared" si="1"/>
        <v>1</v>
      </c>
      <c r="H11" s="21"/>
    </row>
    <row r="12" spans="1:8" ht="17.45" customHeight="1" x14ac:dyDescent="0.15">
      <c r="A12" s="64"/>
      <c r="B12" s="21">
        <v>10</v>
      </c>
      <c r="C12" s="21" t="s">
        <v>140</v>
      </c>
      <c r="D12" s="21">
        <v>0</v>
      </c>
      <c r="E12" s="21">
        <v>39</v>
      </c>
      <c r="F12" s="31">
        <f t="shared" si="0"/>
        <v>0</v>
      </c>
      <c r="G12" s="21">
        <f t="shared" si="1"/>
        <v>1</v>
      </c>
      <c r="H12" s="21"/>
    </row>
    <row r="13" spans="1:8" ht="17.45" customHeight="1" x14ac:dyDescent="0.15">
      <c r="A13" s="64"/>
      <c r="B13" s="21">
        <v>11</v>
      </c>
      <c r="C13" s="21" t="s">
        <v>141</v>
      </c>
      <c r="D13" s="21">
        <v>0</v>
      </c>
      <c r="E13" s="21">
        <v>39</v>
      </c>
      <c r="F13" s="31">
        <f t="shared" si="0"/>
        <v>0</v>
      </c>
      <c r="G13" s="21">
        <f t="shared" si="1"/>
        <v>1</v>
      </c>
      <c r="H13" s="21"/>
    </row>
    <row r="14" spans="1:8" ht="17.45" customHeight="1" x14ac:dyDescent="0.15">
      <c r="A14" s="64"/>
      <c r="B14" s="21">
        <v>12</v>
      </c>
      <c r="C14" s="21" t="s">
        <v>142</v>
      </c>
      <c r="D14" s="21">
        <v>0</v>
      </c>
      <c r="E14" s="21">
        <v>40</v>
      </c>
      <c r="F14" s="31">
        <f t="shared" si="0"/>
        <v>0</v>
      </c>
      <c r="G14" s="21">
        <f t="shared" si="1"/>
        <v>1</v>
      </c>
      <c r="H14" s="21"/>
    </row>
    <row r="15" spans="1:8" ht="17.45" customHeight="1" x14ac:dyDescent="0.15">
      <c r="A15" s="64"/>
      <c r="B15" s="21">
        <v>13</v>
      </c>
      <c r="C15" s="21" t="s">
        <v>143</v>
      </c>
      <c r="D15" s="21">
        <v>0</v>
      </c>
      <c r="E15" s="21">
        <v>42</v>
      </c>
      <c r="F15" s="31">
        <f t="shared" si="0"/>
        <v>0</v>
      </c>
      <c r="G15" s="21">
        <f t="shared" si="1"/>
        <v>1</v>
      </c>
      <c r="H15" s="21"/>
    </row>
    <row r="16" spans="1:8" ht="17.45" customHeight="1" x14ac:dyDescent="0.15">
      <c r="A16" s="64"/>
      <c r="B16" s="21">
        <v>14</v>
      </c>
      <c r="C16" s="21" t="s">
        <v>144</v>
      </c>
      <c r="D16" s="21">
        <v>0</v>
      </c>
      <c r="E16" s="21">
        <v>40</v>
      </c>
      <c r="F16" s="31">
        <f t="shared" si="0"/>
        <v>0</v>
      </c>
      <c r="G16" s="21">
        <f t="shared" si="1"/>
        <v>1</v>
      </c>
      <c r="H16" s="21"/>
    </row>
    <row r="17" spans="1:8" ht="17.45" customHeight="1" x14ac:dyDescent="0.15">
      <c r="A17" s="64"/>
      <c r="B17" s="21">
        <v>15</v>
      </c>
      <c r="C17" s="21" t="s">
        <v>145</v>
      </c>
      <c r="D17" s="21">
        <v>0</v>
      </c>
      <c r="E17" s="21">
        <v>43</v>
      </c>
      <c r="F17" s="31">
        <f t="shared" si="0"/>
        <v>0</v>
      </c>
      <c r="G17" s="21">
        <f t="shared" si="1"/>
        <v>1</v>
      </c>
      <c r="H17" s="21"/>
    </row>
    <row r="18" spans="1:8" ht="17.45" customHeight="1" x14ac:dyDescent="0.15">
      <c r="A18" s="64"/>
      <c r="B18" s="21">
        <v>16</v>
      </c>
      <c r="C18" s="21" t="s">
        <v>146</v>
      </c>
      <c r="D18" s="21">
        <v>0</v>
      </c>
      <c r="E18" s="21">
        <v>43</v>
      </c>
      <c r="F18" s="31">
        <f t="shared" si="0"/>
        <v>0</v>
      </c>
      <c r="G18" s="21">
        <f t="shared" si="1"/>
        <v>1</v>
      </c>
      <c r="H18" s="21"/>
    </row>
    <row r="19" spans="1:8" ht="17.45" customHeight="1" x14ac:dyDescent="0.15">
      <c r="A19" s="64"/>
      <c r="B19" s="21">
        <v>17</v>
      </c>
      <c r="C19" s="21" t="s">
        <v>147</v>
      </c>
      <c r="D19" s="21">
        <v>0</v>
      </c>
      <c r="E19" s="21">
        <v>41</v>
      </c>
      <c r="F19" s="31">
        <f t="shared" si="0"/>
        <v>0</v>
      </c>
      <c r="G19" s="21">
        <f t="shared" si="1"/>
        <v>1</v>
      </c>
      <c r="H19" s="21"/>
    </row>
    <row r="20" spans="1:8" ht="17.45" customHeight="1" x14ac:dyDescent="0.15">
      <c r="A20" s="64"/>
      <c r="B20" s="21">
        <v>18</v>
      </c>
      <c r="C20" s="21" t="s">
        <v>148</v>
      </c>
      <c r="D20" s="21">
        <v>0</v>
      </c>
      <c r="E20" s="21">
        <v>44</v>
      </c>
      <c r="F20" s="31">
        <f t="shared" si="0"/>
        <v>0</v>
      </c>
      <c r="G20" s="21">
        <f t="shared" si="1"/>
        <v>1</v>
      </c>
      <c r="H20" s="21"/>
    </row>
    <row r="21" spans="1:8" ht="17.45" customHeight="1" x14ac:dyDescent="0.15">
      <c r="A21" s="64"/>
      <c r="B21" s="21">
        <v>19</v>
      </c>
      <c r="C21" s="21" t="s">
        <v>149</v>
      </c>
      <c r="D21" s="21">
        <v>0</v>
      </c>
      <c r="E21" s="21">
        <v>44</v>
      </c>
      <c r="F21" s="31">
        <f t="shared" si="0"/>
        <v>0</v>
      </c>
      <c r="G21" s="21">
        <f t="shared" si="1"/>
        <v>1</v>
      </c>
      <c r="H21" s="21"/>
    </row>
    <row r="22" spans="1:8" ht="17.45" customHeight="1" x14ac:dyDescent="0.15">
      <c r="A22" s="64"/>
      <c r="B22" s="21">
        <v>20</v>
      </c>
      <c r="C22" s="21" t="s">
        <v>150</v>
      </c>
      <c r="D22" s="21">
        <v>0</v>
      </c>
      <c r="E22" s="21">
        <v>44</v>
      </c>
      <c r="F22" s="31">
        <f t="shared" si="0"/>
        <v>0</v>
      </c>
      <c r="G22" s="21">
        <f t="shared" si="1"/>
        <v>1</v>
      </c>
      <c r="H22" s="21"/>
    </row>
    <row r="23" spans="1:8" ht="17.45" customHeight="1" x14ac:dyDescent="0.15">
      <c r="A23" s="64"/>
      <c r="B23" s="21">
        <v>21</v>
      </c>
      <c r="C23" s="21" t="s">
        <v>126</v>
      </c>
      <c r="D23" s="21">
        <v>0</v>
      </c>
      <c r="E23" s="21">
        <v>43</v>
      </c>
      <c r="F23" s="31">
        <f t="shared" si="0"/>
        <v>0</v>
      </c>
      <c r="G23" s="21">
        <f t="shared" si="1"/>
        <v>1</v>
      </c>
      <c r="H23" s="21"/>
    </row>
    <row r="24" spans="1:8" ht="17.45" customHeight="1" x14ac:dyDescent="0.15">
      <c r="A24" s="64"/>
      <c r="B24" s="21">
        <v>22</v>
      </c>
      <c r="C24" s="21" t="s">
        <v>151</v>
      </c>
      <c r="D24" s="21">
        <v>0</v>
      </c>
      <c r="E24" s="21">
        <v>42</v>
      </c>
      <c r="F24" s="31">
        <f t="shared" si="0"/>
        <v>0</v>
      </c>
      <c r="G24" s="21">
        <f t="shared" si="1"/>
        <v>1</v>
      </c>
      <c r="H24" s="21"/>
    </row>
    <row r="25" spans="1:8" ht="17.45" customHeight="1" x14ac:dyDescent="0.15">
      <c r="A25" s="64"/>
      <c r="B25" s="21">
        <v>23</v>
      </c>
      <c r="C25" s="21" t="s">
        <v>152</v>
      </c>
      <c r="D25" s="21">
        <v>0</v>
      </c>
      <c r="E25" s="21">
        <v>43</v>
      </c>
      <c r="F25" s="31">
        <f t="shared" si="0"/>
        <v>0</v>
      </c>
      <c r="G25" s="21">
        <f t="shared" si="1"/>
        <v>1</v>
      </c>
      <c r="H25" s="21"/>
    </row>
    <row r="26" spans="1:8" ht="17.45" customHeight="1" x14ac:dyDescent="0.15">
      <c r="A26" s="64"/>
      <c r="B26" s="21">
        <v>24</v>
      </c>
      <c r="C26" s="21" t="s">
        <v>153</v>
      </c>
      <c r="D26" s="21">
        <v>0</v>
      </c>
      <c r="E26" s="21">
        <v>42</v>
      </c>
      <c r="F26" s="31">
        <f t="shared" si="0"/>
        <v>0</v>
      </c>
      <c r="G26" s="21">
        <f t="shared" si="1"/>
        <v>1</v>
      </c>
      <c r="H26" s="21"/>
    </row>
    <row r="27" spans="1:8" ht="17.45" customHeight="1" x14ac:dyDescent="0.15">
      <c r="A27" s="64"/>
      <c r="B27" s="21">
        <v>25</v>
      </c>
      <c r="C27" s="21" t="s">
        <v>154</v>
      </c>
      <c r="D27" s="21">
        <v>0</v>
      </c>
      <c r="E27" s="21">
        <v>45</v>
      </c>
      <c r="F27" s="31">
        <f t="shared" si="0"/>
        <v>0</v>
      </c>
      <c r="G27" s="21">
        <f t="shared" si="1"/>
        <v>1</v>
      </c>
      <c r="H27" s="21"/>
    </row>
    <row r="28" spans="1:8" ht="17.45" customHeight="1" x14ac:dyDescent="0.15">
      <c r="A28" s="64"/>
      <c r="B28" s="21">
        <v>26</v>
      </c>
      <c r="C28" s="21" t="s">
        <v>155</v>
      </c>
      <c r="D28" s="21">
        <v>0</v>
      </c>
      <c r="E28" s="21">
        <v>43</v>
      </c>
      <c r="F28" s="31">
        <f t="shared" si="0"/>
        <v>0</v>
      </c>
      <c r="G28" s="21">
        <f t="shared" si="1"/>
        <v>1</v>
      </c>
      <c r="H28" s="21"/>
    </row>
    <row r="29" spans="1:8" ht="17.45" customHeight="1" x14ac:dyDescent="0.15">
      <c r="A29" s="64"/>
      <c r="B29" s="21">
        <v>27</v>
      </c>
      <c r="C29" s="21" t="s">
        <v>156</v>
      </c>
      <c r="D29" s="21">
        <v>0</v>
      </c>
      <c r="E29" s="21">
        <v>42</v>
      </c>
      <c r="F29" s="31">
        <f t="shared" si="0"/>
        <v>0</v>
      </c>
      <c r="G29" s="21">
        <f t="shared" si="1"/>
        <v>1</v>
      </c>
      <c r="H29" s="21"/>
    </row>
    <row r="30" spans="1:8" ht="17.45" customHeight="1" x14ac:dyDescent="0.15">
      <c r="A30" s="64"/>
      <c r="B30" s="21">
        <v>28</v>
      </c>
      <c r="C30" s="21" t="s">
        <v>157</v>
      </c>
      <c r="D30" s="21">
        <v>0</v>
      </c>
      <c r="E30" s="21">
        <v>40</v>
      </c>
      <c r="F30" s="31">
        <f t="shared" si="0"/>
        <v>0</v>
      </c>
      <c r="G30" s="21">
        <f t="shared" si="1"/>
        <v>1</v>
      </c>
      <c r="H30" s="21"/>
    </row>
    <row r="31" spans="1:8" ht="17.45" customHeight="1" x14ac:dyDescent="0.15">
      <c r="A31" s="64"/>
      <c r="B31" s="21">
        <v>29</v>
      </c>
      <c r="C31" s="21" t="s">
        <v>158</v>
      </c>
      <c r="D31" s="21">
        <v>0</v>
      </c>
      <c r="E31" s="21">
        <v>42</v>
      </c>
      <c r="F31" s="31">
        <f t="shared" si="0"/>
        <v>0</v>
      </c>
      <c r="G31" s="21">
        <f t="shared" si="1"/>
        <v>1</v>
      </c>
      <c r="H31" s="21"/>
    </row>
    <row r="32" spans="1:8" ht="17.45" customHeight="1" x14ac:dyDescent="0.15">
      <c r="A32" s="64"/>
      <c r="B32" s="21">
        <v>30</v>
      </c>
      <c r="C32" s="21" t="s">
        <v>159</v>
      </c>
      <c r="D32" s="21">
        <v>0</v>
      </c>
      <c r="E32" s="21">
        <v>42</v>
      </c>
      <c r="F32" s="31">
        <f t="shared" si="0"/>
        <v>0</v>
      </c>
      <c r="G32" s="21">
        <f t="shared" si="1"/>
        <v>1</v>
      </c>
      <c r="H32" s="21"/>
    </row>
    <row r="33" spans="1:8" ht="17.45" customHeight="1" x14ac:dyDescent="0.15">
      <c r="A33" s="64"/>
      <c r="B33" s="21">
        <v>31</v>
      </c>
      <c r="C33" s="21" t="s">
        <v>160</v>
      </c>
      <c r="D33" s="21">
        <v>0</v>
      </c>
      <c r="E33" s="21">
        <v>41</v>
      </c>
      <c r="F33" s="31">
        <f t="shared" si="0"/>
        <v>0</v>
      </c>
      <c r="G33" s="21">
        <f t="shared" si="1"/>
        <v>1</v>
      </c>
      <c r="H33" s="21"/>
    </row>
    <row r="34" spans="1:8" ht="17.45" customHeight="1" x14ac:dyDescent="0.15">
      <c r="A34" s="64"/>
      <c r="B34" s="21">
        <v>32</v>
      </c>
      <c r="C34" s="21" t="s">
        <v>161</v>
      </c>
      <c r="D34" s="21">
        <v>0</v>
      </c>
      <c r="E34" s="21">
        <v>43</v>
      </c>
      <c r="F34" s="31">
        <f t="shared" si="0"/>
        <v>0</v>
      </c>
      <c r="G34" s="21">
        <f t="shared" si="1"/>
        <v>1</v>
      </c>
      <c r="H34" s="21"/>
    </row>
    <row r="35" spans="1:8" ht="17.45" customHeight="1" x14ac:dyDescent="0.15">
      <c r="A35" s="64" t="s">
        <v>2</v>
      </c>
      <c r="B35" s="21">
        <v>33</v>
      </c>
      <c r="C35" s="21" t="s">
        <v>237</v>
      </c>
      <c r="D35" s="21">
        <v>0</v>
      </c>
      <c r="E35" s="21" t="s">
        <v>238</v>
      </c>
      <c r="F35" s="31">
        <f t="shared" si="0"/>
        <v>0</v>
      </c>
      <c r="G35" s="21">
        <f t="shared" ref="G35:G41" si="2">RANK(F35,$F$35:$F$70,1)</f>
        <v>1</v>
      </c>
      <c r="H35" s="21" t="s">
        <v>65</v>
      </c>
    </row>
    <row r="36" spans="1:8" ht="17.45" customHeight="1" x14ac:dyDescent="0.15">
      <c r="A36" s="64"/>
      <c r="B36" s="21">
        <v>34</v>
      </c>
      <c r="C36" s="21" t="s">
        <v>239</v>
      </c>
      <c r="D36" s="21">
        <v>0</v>
      </c>
      <c r="E36" s="21" t="s">
        <v>240</v>
      </c>
      <c r="F36" s="31">
        <f t="shared" si="0"/>
        <v>0</v>
      </c>
      <c r="G36" s="21">
        <f t="shared" si="2"/>
        <v>1</v>
      </c>
      <c r="H36" s="21" t="s">
        <v>65</v>
      </c>
    </row>
    <row r="37" spans="1:8" ht="17.45" customHeight="1" x14ac:dyDescent="0.15">
      <c r="A37" s="64"/>
      <c r="B37" s="21">
        <v>35</v>
      </c>
      <c r="C37" s="21" t="s">
        <v>241</v>
      </c>
      <c r="D37" s="21">
        <v>0</v>
      </c>
      <c r="E37" s="21" t="s">
        <v>242</v>
      </c>
      <c r="F37" s="31">
        <f t="shared" si="0"/>
        <v>0</v>
      </c>
      <c r="G37" s="21">
        <f t="shared" si="2"/>
        <v>1</v>
      </c>
      <c r="H37" s="21" t="s">
        <v>65</v>
      </c>
    </row>
    <row r="38" spans="1:8" ht="17.45" customHeight="1" x14ac:dyDescent="0.15">
      <c r="A38" s="64"/>
      <c r="B38" s="21">
        <v>36</v>
      </c>
      <c r="C38" s="21" t="s">
        <v>243</v>
      </c>
      <c r="D38" s="21">
        <v>0</v>
      </c>
      <c r="E38" s="21" t="s">
        <v>244</v>
      </c>
      <c r="F38" s="31">
        <f t="shared" si="0"/>
        <v>0</v>
      </c>
      <c r="G38" s="21">
        <f t="shared" si="2"/>
        <v>1</v>
      </c>
      <c r="H38" s="21" t="s">
        <v>65</v>
      </c>
    </row>
    <row r="39" spans="1:8" ht="17.45" customHeight="1" x14ac:dyDescent="0.15">
      <c r="A39" s="64"/>
      <c r="B39" s="21">
        <v>37</v>
      </c>
      <c r="C39" s="21" t="s">
        <v>245</v>
      </c>
      <c r="D39" s="21">
        <v>0</v>
      </c>
      <c r="E39" s="21" t="s">
        <v>246</v>
      </c>
      <c r="F39" s="31">
        <f t="shared" si="0"/>
        <v>0</v>
      </c>
      <c r="G39" s="21">
        <f t="shared" si="2"/>
        <v>1</v>
      </c>
      <c r="H39" s="21"/>
    </row>
    <row r="40" spans="1:8" ht="17.45" customHeight="1" x14ac:dyDescent="0.15">
      <c r="A40" s="64"/>
      <c r="B40" s="21">
        <v>38</v>
      </c>
      <c r="C40" s="21" t="s">
        <v>247</v>
      </c>
      <c r="D40" s="21">
        <v>0</v>
      </c>
      <c r="E40" s="21" t="s">
        <v>240</v>
      </c>
      <c r="F40" s="31">
        <f t="shared" si="0"/>
        <v>0</v>
      </c>
      <c r="G40" s="21">
        <f t="shared" si="2"/>
        <v>1</v>
      </c>
      <c r="H40" s="21"/>
    </row>
    <row r="41" spans="1:8" ht="17.45" customHeight="1" x14ac:dyDescent="0.15">
      <c r="A41" s="64"/>
      <c r="B41" s="21">
        <v>39</v>
      </c>
      <c r="C41" s="21" t="s">
        <v>248</v>
      </c>
      <c r="D41" s="21">
        <v>0</v>
      </c>
      <c r="E41" s="21" t="s">
        <v>249</v>
      </c>
      <c r="F41" s="31">
        <f t="shared" si="0"/>
        <v>0</v>
      </c>
      <c r="G41" s="21">
        <f t="shared" si="2"/>
        <v>1</v>
      </c>
      <c r="H41" s="21"/>
    </row>
    <row r="42" spans="1:8" ht="17.45" customHeight="1" x14ac:dyDescent="0.15">
      <c r="A42" s="64"/>
      <c r="B42" s="32">
        <v>40</v>
      </c>
      <c r="C42" s="32" t="s">
        <v>250</v>
      </c>
      <c r="D42" s="32">
        <v>1</v>
      </c>
      <c r="E42" s="32" t="s">
        <v>249</v>
      </c>
      <c r="F42" s="33">
        <f t="shared" si="0"/>
        <v>2.5000000000000001E-2</v>
      </c>
      <c r="G42" s="32">
        <f>RANK(F42,$F$35:$F$70,1)</f>
        <v>36</v>
      </c>
      <c r="H42" s="32"/>
    </row>
    <row r="43" spans="1:8" ht="17.45" customHeight="1" x14ac:dyDescent="0.15">
      <c r="A43" s="64"/>
      <c r="B43" s="32">
        <v>41</v>
      </c>
      <c r="C43" s="32" t="s">
        <v>251</v>
      </c>
      <c r="D43" s="32">
        <v>1</v>
      </c>
      <c r="E43" s="32" t="s">
        <v>252</v>
      </c>
      <c r="F43" s="33">
        <f t="shared" si="0"/>
        <v>2.3809523809523808E-2</v>
      </c>
      <c r="G43" s="32">
        <f t="shared" ref="G43:G70" si="3">RANK(F43,$F$35:$F$70,1)</f>
        <v>35</v>
      </c>
      <c r="H43" s="32"/>
    </row>
    <row r="44" spans="1:8" ht="17.45" customHeight="1" x14ac:dyDescent="0.15">
      <c r="A44" s="64"/>
      <c r="B44" s="21">
        <v>42</v>
      </c>
      <c r="C44" s="21" t="s">
        <v>253</v>
      </c>
      <c r="D44" s="21">
        <v>0</v>
      </c>
      <c r="E44" s="21" t="s">
        <v>254</v>
      </c>
      <c r="F44" s="31">
        <f t="shared" si="0"/>
        <v>0</v>
      </c>
      <c r="G44" s="21">
        <f t="shared" si="3"/>
        <v>1</v>
      </c>
      <c r="H44" s="21"/>
    </row>
    <row r="45" spans="1:8" ht="17.45" customHeight="1" x14ac:dyDescent="0.15">
      <c r="A45" s="64"/>
      <c r="B45" s="21">
        <v>43</v>
      </c>
      <c r="C45" s="21" t="s">
        <v>255</v>
      </c>
      <c r="D45" s="21">
        <v>0</v>
      </c>
      <c r="E45" s="21" t="s">
        <v>256</v>
      </c>
      <c r="F45" s="31">
        <f t="shared" si="0"/>
        <v>0</v>
      </c>
      <c r="G45" s="21">
        <f t="shared" si="3"/>
        <v>1</v>
      </c>
      <c r="H45" s="21"/>
    </row>
    <row r="46" spans="1:8" ht="17.45" customHeight="1" x14ac:dyDescent="0.15">
      <c r="A46" s="64"/>
      <c r="B46" s="21">
        <v>44</v>
      </c>
      <c r="C46" s="21" t="s">
        <v>257</v>
      </c>
      <c r="D46" s="21">
        <v>0</v>
      </c>
      <c r="E46" s="21" t="s">
        <v>258</v>
      </c>
      <c r="F46" s="31">
        <f t="shared" si="0"/>
        <v>0</v>
      </c>
      <c r="G46" s="21">
        <f t="shared" si="3"/>
        <v>1</v>
      </c>
      <c r="H46" s="21"/>
    </row>
    <row r="47" spans="1:8" ht="17.45" customHeight="1" x14ac:dyDescent="0.15">
      <c r="A47" s="64"/>
      <c r="B47" s="21">
        <v>45</v>
      </c>
      <c r="C47" s="21" t="s">
        <v>259</v>
      </c>
      <c r="D47" s="21">
        <v>0</v>
      </c>
      <c r="E47" s="21" t="s">
        <v>258</v>
      </c>
      <c r="F47" s="31">
        <f t="shared" si="0"/>
        <v>0</v>
      </c>
      <c r="G47" s="21">
        <f t="shared" si="3"/>
        <v>1</v>
      </c>
      <c r="H47" s="21"/>
    </row>
    <row r="48" spans="1:8" ht="17.45" customHeight="1" x14ac:dyDescent="0.15">
      <c r="A48" s="64"/>
      <c r="B48" s="21">
        <v>46</v>
      </c>
      <c r="C48" s="21" t="s">
        <v>260</v>
      </c>
      <c r="D48" s="21">
        <v>0</v>
      </c>
      <c r="E48" s="21" t="s">
        <v>258</v>
      </c>
      <c r="F48" s="31">
        <f t="shared" si="0"/>
        <v>0</v>
      </c>
      <c r="G48" s="21">
        <f t="shared" si="3"/>
        <v>1</v>
      </c>
      <c r="H48" s="21"/>
    </row>
    <row r="49" spans="1:8" ht="17.45" customHeight="1" x14ac:dyDescent="0.15">
      <c r="A49" s="64"/>
      <c r="B49" s="21">
        <v>47</v>
      </c>
      <c r="C49" s="21" t="s">
        <v>261</v>
      </c>
      <c r="D49" s="21">
        <v>0</v>
      </c>
      <c r="E49" s="21" t="s">
        <v>249</v>
      </c>
      <c r="F49" s="31">
        <f t="shared" si="0"/>
        <v>0</v>
      </c>
      <c r="G49" s="21">
        <f t="shared" si="3"/>
        <v>1</v>
      </c>
      <c r="H49" s="21"/>
    </row>
    <row r="50" spans="1:8" ht="17.45" customHeight="1" x14ac:dyDescent="0.15">
      <c r="A50" s="64"/>
      <c r="B50" s="21">
        <v>48</v>
      </c>
      <c r="C50" s="21" t="s">
        <v>262</v>
      </c>
      <c r="D50" s="21">
        <v>0</v>
      </c>
      <c r="E50" s="21" t="s">
        <v>249</v>
      </c>
      <c r="F50" s="31">
        <f t="shared" si="0"/>
        <v>0</v>
      </c>
      <c r="G50" s="21">
        <f t="shared" si="3"/>
        <v>1</v>
      </c>
      <c r="H50" s="21"/>
    </row>
    <row r="51" spans="1:8" ht="17.45" customHeight="1" x14ac:dyDescent="0.15">
      <c r="A51" s="64"/>
      <c r="B51" s="21">
        <v>49</v>
      </c>
      <c r="C51" s="21" t="s">
        <v>263</v>
      </c>
      <c r="D51" s="21">
        <v>0</v>
      </c>
      <c r="E51" s="21" t="s">
        <v>264</v>
      </c>
      <c r="F51" s="31">
        <f t="shared" si="0"/>
        <v>0</v>
      </c>
      <c r="G51" s="21">
        <f t="shared" si="3"/>
        <v>1</v>
      </c>
      <c r="H51" s="21" t="s">
        <v>65</v>
      </c>
    </row>
    <row r="52" spans="1:8" ht="17.45" customHeight="1" x14ac:dyDescent="0.15">
      <c r="A52" s="64"/>
      <c r="B52" s="21">
        <v>50</v>
      </c>
      <c r="C52" s="21" t="s">
        <v>265</v>
      </c>
      <c r="D52" s="21">
        <v>0</v>
      </c>
      <c r="E52" s="21" t="s">
        <v>266</v>
      </c>
      <c r="F52" s="31">
        <f t="shared" si="0"/>
        <v>0</v>
      </c>
      <c r="G52" s="21">
        <f t="shared" si="3"/>
        <v>1</v>
      </c>
      <c r="H52" s="21" t="s">
        <v>65</v>
      </c>
    </row>
    <row r="53" spans="1:8" ht="17.45" customHeight="1" x14ac:dyDescent="0.15">
      <c r="A53" s="64"/>
      <c r="B53" s="21">
        <v>51</v>
      </c>
      <c r="C53" s="21" t="s">
        <v>267</v>
      </c>
      <c r="D53" s="21">
        <v>0</v>
      </c>
      <c r="E53" s="21" t="s">
        <v>266</v>
      </c>
      <c r="F53" s="31">
        <f t="shared" si="0"/>
        <v>0</v>
      </c>
      <c r="G53" s="21">
        <f t="shared" si="3"/>
        <v>1</v>
      </c>
      <c r="H53" s="21" t="s">
        <v>65</v>
      </c>
    </row>
    <row r="54" spans="1:8" ht="17.45" customHeight="1" x14ac:dyDescent="0.15">
      <c r="A54" s="64"/>
      <c r="B54" s="21">
        <v>52</v>
      </c>
      <c r="C54" s="21" t="s">
        <v>268</v>
      </c>
      <c r="D54" s="21">
        <v>0</v>
      </c>
      <c r="E54" s="21" t="s">
        <v>264</v>
      </c>
      <c r="F54" s="31">
        <f t="shared" si="0"/>
        <v>0</v>
      </c>
      <c r="G54" s="21">
        <f t="shared" si="3"/>
        <v>1</v>
      </c>
      <c r="H54" s="21" t="s">
        <v>65</v>
      </c>
    </row>
    <row r="55" spans="1:8" ht="17.45" customHeight="1" x14ac:dyDescent="0.15">
      <c r="A55" s="64"/>
      <c r="B55" s="21">
        <v>53</v>
      </c>
      <c r="C55" s="21" t="s">
        <v>269</v>
      </c>
      <c r="D55" s="21">
        <v>0</v>
      </c>
      <c r="E55" s="21">
        <v>43</v>
      </c>
      <c r="F55" s="31">
        <f t="shared" si="0"/>
        <v>0</v>
      </c>
      <c r="G55" s="21">
        <f t="shared" si="3"/>
        <v>1</v>
      </c>
      <c r="H55" s="21"/>
    </row>
    <row r="56" spans="1:8" ht="17.45" customHeight="1" x14ac:dyDescent="0.15">
      <c r="A56" s="64"/>
      <c r="B56" s="21">
        <v>54</v>
      </c>
      <c r="C56" s="21" t="s">
        <v>270</v>
      </c>
      <c r="D56" s="21">
        <v>0</v>
      </c>
      <c r="E56" s="21">
        <v>42</v>
      </c>
      <c r="F56" s="31">
        <f t="shared" si="0"/>
        <v>0</v>
      </c>
      <c r="G56" s="21">
        <f t="shared" si="3"/>
        <v>1</v>
      </c>
      <c r="H56" s="21"/>
    </row>
    <row r="57" spans="1:8" ht="17.45" customHeight="1" x14ac:dyDescent="0.15">
      <c r="A57" s="64"/>
      <c r="B57" s="21">
        <v>55</v>
      </c>
      <c r="C57" s="21" t="s">
        <v>271</v>
      </c>
      <c r="D57" s="21">
        <v>0</v>
      </c>
      <c r="E57" s="21">
        <v>43</v>
      </c>
      <c r="F57" s="31">
        <f t="shared" si="0"/>
        <v>0</v>
      </c>
      <c r="G57" s="21">
        <f t="shared" si="3"/>
        <v>1</v>
      </c>
      <c r="H57" s="21"/>
    </row>
    <row r="58" spans="1:8" ht="17.45" customHeight="1" x14ac:dyDescent="0.15">
      <c r="A58" s="64"/>
      <c r="B58" s="21">
        <v>56</v>
      </c>
      <c r="C58" s="21" t="s">
        <v>272</v>
      </c>
      <c r="D58" s="21">
        <v>0</v>
      </c>
      <c r="E58" s="21">
        <v>42</v>
      </c>
      <c r="F58" s="31">
        <f t="shared" si="0"/>
        <v>0</v>
      </c>
      <c r="G58" s="21">
        <f t="shared" si="3"/>
        <v>1</v>
      </c>
      <c r="H58" s="21"/>
    </row>
    <row r="59" spans="1:8" ht="17.45" customHeight="1" x14ac:dyDescent="0.15">
      <c r="A59" s="64"/>
      <c r="B59" s="21">
        <v>57</v>
      </c>
      <c r="C59" s="21" t="s">
        <v>273</v>
      </c>
      <c r="D59" s="21">
        <v>0</v>
      </c>
      <c r="E59" s="21">
        <v>45</v>
      </c>
      <c r="F59" s="31">
        <f t="shared" si="0"/>
        <v>0</v>
      </c>
      <c r="G59" s="21">
        <f t="shared" si="3"/>
        <v>1</v>
      </c>
      <c r="H59" s="21"/>
    </row>
    <row r="60" spans="1:8" ht="17.45" customHeight="1" x14ac:dyDescent="0.15">
      <c r="A60" s="64"/>
      <c r="B60" s="21">
        <v>58</v>
      </c>
      <c r="C60" s="21" t="s">
        <v>274</v>
      </c>
      <c r="D60" s="21">
        <v>0</v>
      </c>
      <c r="E60" s="21">
        <v>45</v>
      </c>
      <c r="F60" s="31">
        <f t="shared" si="0"/>
        <v>0</v>
      </c>
      <c r="G60" s="21">
        <f t="shared" si="3"/>
        <v>1</v>
      </c>
      <c r="H60" s="21"/>
    </row>
    <row r="61" spans="1:8" ht="17.45" customHeight="1" x14ac:dyDescent="0.15">
      <c r="A61" s="64"/>
      <c r="B61" s="21">
        <v>59</v>
      </c>
      <c r="C61" s="21" t="s">
        <v>275</v>
      </c>
      <c r="D61" s="21">
        <v>0</v>
      </c>
      <c r="E61" s="21">
        <v>45</v>
      </c>
      <c r="F61" s="31">
        <f t="shared" si="0"/>
        <v>0</v>
      </c>
      <c r="G61" s="21">
        <f t="shared" si="3"/>
        <v>1</v>
      </c>
      <c r="H61" s="21"/>
    </row>
    <row r="62" spans="1:8" ht="17.45" customHeight="1" x14ac:dyDescent="0.15">
      <c r="A62" s="64"/>
      <c r="B62" s="21">
        <v>60</v>
      </c>
      <c r="C62" s="21" t="s">
        <v>276</v>
      </c>
      <c r="D62" s="21">
        <v>0</v>
      </c>
      <c r="E62" s="21">
        <v>43</v>
      </c>
      <c r="F62" s="31">
        <f t="shared" si="0"/>
        <v>0</v>
      </c>
      <c r="G62" s="21">
        <f t="shared" si="3"/>
        <v>1</v>
      </c>
      <c r="H62" s="21"/>
    </row>
    <row r="63" spans="1:8" ht="17.45" customHeight="1" x14ac:dyDescent="0.15">
      <c r="A63" s="64"/>
      <c r="B63" s="21">
        <v>61</v>
      </c>
      <c r="C63" s="21" t="s">
        <v>277</v>
      </c>
      <c r="D63" s="21">
        <v>0</v>
      </c>
      <c r="E63" s="21">
        <v>42</v>
      </c>
      <c r="F63" s="31">
        <f t="shared" si="0"/>
        <v>0</v>
      </c>
      <c r="G63" s="21">
        <f t="shared" si="3"/>
        <v>1</v>
      </c>
      <c r="H63" s="21"/>
    </row>
    <row r="64" spans="1:8" ht="17.45" customHeight="1" x14ac:dyDescent="0.15">
      <c r="A64" s="64"/>
      <c r="B64" s="21">
        <v>62</v>
      </c>
      <c r="C64" s="21" t="s">
        <v>278</v>
      </c>
      <c r="D64" s="21">
        <v>0</v>
      </c>
      <c r="E64" s="21">
        <v>40</v>
      </c>
      <c r="F64" s="31">
        <f t="shared" si="0"/>
        <v>0</v>
      </c>
      <c r="G64" s="21">
        <f t="shared" si="3"/>
        <v>1</v>
      </c>
      <c r="H64" s="21"/>
    </row>
    <row r="65" spans="1:8" ht="17.45" customHeight="1" x14ac:dyDescent="0.15">
      <c r="A65" s="64"/>
      <c r="B65" s="21">
        <v>63</v>
      </c>
      <c r="C65" s="21" t="s">
        <v>279</v>
      </c>
      <c r="D65" s="21">
        <v>0</v>
      </c>
      <c r="E65" s="21">
        <v>39</v>
      </c>
      <c r="F65" s="31">
        <f t="shared" si="0"/>
        <v>0</v>
      </c>
      <c r="G65" s="21">
        <f t="shared" si="3"/>
        <v>1</v>
      </c>
      <c r="H65" s="21"/>
    </row>
    <row r="66" spans="1:8" ht="17.45" customHeight="1" x14ac:dyDescent="0.15">
      <c r="A66" s="64"/>
      <c r="B66" s="21">
        <v>64</v>
      </c>
      <c r="C66" s="21" t="s">
        <v>280</v>
      </c>
      <c r="D66" s="21">
        <v>0</v>
      </c>
      <c r="E66" s="21">
        <v>39</v>
      </c>
      <c r="F66" s="31">
        <f t="shared" si="0"/>
        <v>0</v>
      </c>
      <c r="G66" s="21">
        <f t="shared" si="3"/>
        <v>1</v>
      </c>
      <c r="H66" s="21"/>
    </row>
    <row r="67" spans="1:8" ht="17.45" customHeight="1" x14ac:dyDescent="0.15">
      <c r="A67" s="64"/>
      <c r="B67" s="21">
        <v>65</v>
      </c>
      <c r="C67" s="21" t="s">
        <v>281</v>
      </c>
      <c r="D67" s="21">
        <v>0</v>
      </c>
      <c r="E67" s="21">
        <v>30</v>
      </c>
      <c r="F67" s="31">
        <f t="shared" ref="F67:F101" si="4">D67/E67</f>
        <v>0</v>
      </c>
      <c r="G67" s="21">
        <f t="shared" si="3"/>
        <v>1</v>
      </c>
      <c r="H67" s="21"/>
    </row>
    <row r="68" spans="1:8" ht="17.45" customHeight="1" x14ac:dyDescent="0.15">
      <c r="A68" s="64"/>
      <c r="B68" s="21">
        <v>66</v>
      </c>
      <c r="C68" s="21" t="s">
        <v>282</v>
      </c>
      <c r="D68" s="21">
        <v>0</v>
      </c>
      <c r="E68" s="21">
        <v>30</v>
      </c>
      <c r="F68" s="31">
        <f t="shared" si="4"/>
        <v>0</v>
      </c>
      <c r="G68" s="21">
        <f t="shared" si="3"/>
        <v>1</v>
      </c>
      <c r="H68" s="21"/>
    </row>
    <row r="69" spans="1:8" ht="17.45" customHeight="1" x14ac:dyDescent="0.15">
      <c r="A69" s="64"/>
      <c r="B69" s="21">
        <v>67</v>
      </c>
      <c r="C69" s="21" t="s">
        <v>283</v>
      </c>
      <c r="D69" s="21">
        <v>0</v>
      </c>
      <c r="E69" s="21">
        <v>44</v>
      </c>
      <c r="F69" s="31">
        <f t="shared" si="4"/>
        <v>0</v>
      </c>
      <c r="G69" s="21">
        <f t="shared" si="3"/>
        <v>1</v>
      </c>
      <c r="H69" s="21"/>
    </row>
    <row r="70" spans="1:8" ht="17.45" customHeight="1" x14ac:dyDescent="0.15">
      <c r="A70" s="64"/>
      <c r="B70" s="21">
        <v>36</v>
      </c>
      <c r="C70" s="21" t="s">
        <v>284</v>
      </c>
      <c r="D70" s="21">
        <v>0</v>
      </c>
      <c r="E70" s="21">
        <v>43</v>
      </c>
      <c r="F70" s="31">
        <f t="shared" si="4"/>
        <v>0</v>
      </c>
      <c r="G70" s="21">
        <f t="shared" si="3"/>
        <v>1</v>
      </c>
      <c r="H70" s="21"/>
    </row>
    <row r="71" spans="1:8" ht="17.45" customHeight="1" x14ac:dyDescent="0.15">
      <c r="A71" s="64" t="s">
        <v>4</v>
      </c>
      <c r="B71" s="21">
        <v>1</v>
      </c>
      <c r="C71" s="21">
        <v>20202131</v>
      </c>
      <c r="D71" s="21">
        <v>0</v>
      </c>
      <c r="E71" s="21">
        <v>40</v>
      </c>
      <c r="F71" s="28">
        <f t="shared" si="4"/>
        <v>0</v>
      </c>
      <c r="G71" s="21">
        <f t="shared" ref="G71:G101" si="5">_xlfn.RANK.EQ(F71,F:F,1)</f>
        <v>1</v>
      </c>
      <c r="H71" s="21"/>
    </row>
    <row r="72" spans="1:8" ht="17.45" customHeight="1" x14ac:dyDescent="0.15">
      <c r="A72" s="64"/>
      <c r="B72" s="21">
        <f>B71+1</f>
        <v>2</v>
      </c>
      <c r="C72" s="21">
        <v>20202132</v>
      </c>
      <c r="D72" s="21">
        <v>0</v>
      </c>
      <c r="E72" s="21">
        <v>38</v>
      </c>
      <c r="F72" s="28">
        <f t="shared" si="4"/>
        <v>0</v>
      </c>
      <c r="G72" s="21">
        <f t="shared" si="5"/>
        <v>1</v>
      </c>
      <c r="H72" s="21"/>
    </row>
    <row r="73" spans="1:8" ht="17.45" customHeight="1" x14ac:dyDescent="0.15">
      <c r="A73" s="64"/>
      <c r="B73" s="21">
        <f t="shared" ref="B73:B101" si="6">B72+1</f>
        <v>3</v>
      </c>
      <c r="C73" s="21">
        <v>20202133</v>
      </c>
      <c r="D73" s="21">
        <v>0</v>
      </c>
      <c r="E73" s="21">
        <v>35</v>
      </c>
      <c r="F73" s="28">
        <f t="shared" si="4"/>
        <v>0</v>
      </c>
      <c r="G73" s="21">
        <f t="shared" si="5"/>
        <v>1</v>
      </c>
      <c r="H73" s="21"/>
    </row>
    <row r="74" spans="1:8" ht="17.45" customHeight="1" x14ac:dyDescent="0.15">
      <c r="A74" s="64"/>
      <c r="B74" s="21">
        <f t="shared" si="6"/>
        <v>4</v>
      </c>
      <c r="C74" s="21">
        <v>20202134</v>
      </c>
      <c r="D74" s="21">
        <v>0</v>
      </c>
      <c r="E74" s="21">
        <v>34</v>
      </c>
      <c r="F74" s="28">
        <f t="shared" si="4"/>
        <v>0</v>
      </c>
      <c r="G74" s="21">
        <f t="shared" si="5"/>
        <v>1</v>
      </c>
      <c r="H74" s="21"/>
    </row>
    <row r="75" spans="1:8" ht="17.45" customHeight="1" x14ac:dyDescent="0.15">
      <c r="A75" s="64"/>
      <c r="B75" s="21">
        <f t="shared" si="6"/>
        <v>5</v>
      </c>
      <c r="C75" s="21">
        <v>20202135</v>
      </c>
      <c r="D75" s="21">
        <v>0</v>
      </c>
      <c r="E75" s="21">
        <v>55</v>
      </c>
      <c r="F75" s="28">
        <f t="shared" si="4"/>
        <v>0</v>
      </c>
      <c r="G75" s="21">
        <f t="shared" si="5"/>
        <v>1</v>
      </c>
      <c r="H75" s="21"/>
    </row>
    <row r="76" spans="1:8" ht="17.45" customHeight="1" x14ac:dyDescent="0.15">
      <c r="A76" s="64"/>
      <c r="B76" s="21">
        <f t="shared" si="6"/>
        <v>6</v>
      </c>
      <c r="C76" s="21">
        <v>20202136</v>
      </c>
      <c r="D76" s="21">
        <v>0</v>
      </c>
      <c r="E76" s="21">
        <v>37</v>
      </c>
      <c r="F76" s="28">
        <f t="shared" si="4"/>
        <v>0</v>
      </c>
      <c r="G76" s="21">
        <f t="shared" si="5"/>
        <v>1</v>
      </c>
      <c r="H76" s="21"/>
    </row>
    <row r="77" spans="1:8" ht="17.45" customHeight="1" x14ac:dyDescent="0.15">
      <c r="A77" s="64"/>
      <c r="B77" s="21">
        <f t="shared" si="6"/>
        <v>7</v>
      </c>
      <c r="C77" s="21">
        <v>20202137</v>
      </c>
      <c r="D77" s="21">
        <v>0</v>
      </c>
      <c r="E77" s="21">
        <v>33</v>
      </c>
      <c r="F77" s="28">
        <f t="shared" si="4"/>
        <v>0</v>
      </c>
      <c r="G77" s="21">
        <f t="shared" si="5"/>
        <v>1</v>
      </c>
      <c r="H77" s="21"/>
    </row>
    <row r="78" spans="1:8" ht="17.45" customHeight="1" x14ac:dyDescent="0.15">
      <c r="A78" s="64"/>
      <c r="B78" s="21">
        <f t="shared" si="6"/>
        <v>8</v>
      </c>
      <c r="C78" s="21">
        <v>20203131</v>
      </c>
      <c r="D78" s="21">
        <v>0</v>
      </c>
      <c r="E78" s="21">
        <v>30</v>
      </c>
      <c r="F78" s="28">
        <f t="shared" si="4"/>
        <v>0</v>
      </c>
      <c r="G78" s="21">
        <f t="shared" si="5"/>
        <v>1</v>
      </c>
      <c r="H78" s="21"/>
    </row>
    <row r="79" spans="1:8" ht="17.45" customHeight="1" x14ac:dyDescent="0.15">
      <c r="A79" s="64"/>
      <c r="B79" s="21">
        <f t="shared" si="6"/>
        <v>9</v>
      </c>
      <c r="C79" s="21">
        <v>20203132</v>
      </c>
      <c r="D79" s="21">
        <v>0</v>
      </c>
      <c r="E79" s="21">
        <v>33</v>
      </c>
      <c r="F79" s="28">
        <f t="shared" si="4"/>
        <v>0</v>
      </c>
      <c r="G79" s="21">
        <f t="shared" si="5"/>
        <v>1</v>
      </c>
      <c r="H79" s="21"/>
    </row>
    <row r="80" spans="1:8" ht="17.45" customHeight="1" x14ac:dyDescent="0.15">
      <c r="A80" s="64"/>
      <c r="B80" s="21">
        <f t="shared" si="6"/>
        <v>10</v>
      </c>
      <c r="C80" s="21">
        <v>20212131</v>
      </c>
      <c r="D80" s="21">
        <v>0</v>
      </c>
      <c r="E80" s="21">
        <v>28</v>
      </c>
      <c r="F80" s="28">
        <f t="shared" si="4"/>
        <v>0</v>
      </c>
      <c r="G80" s="21">
        <f t="shared" si="5"/>
        <v>1</v>
      </c>
      <c r="H80" s="21"/>
    </row>
    <row r="81" spans="1:8" ht="17.45" customHeight="1" x14ac:dyDescent="0.15">
      <c r="A81" s="64"/>
      <c r="B81" s="21">
        <f t="shared" si="6"/>
        <v>11</v>
      </c>
      <c r="C81" s="21">
        <v>20212132</v>
      </c>
      <c r="D81" s="21">
        <v>0</v>
      </c>
      <c r="E81" s="29">
        <v>31</v>
      </c>
      <c r="F81" s="28">
        <f t="shared" si="4"/>
        <v>0</v>
      </c>
      <c r="G81" s="21">
        <f t="shared" si="5"/>
        <v>1</v>
      </c>
      <c r="H81" s="21"/>
    </row>
    <row r="82" spans="1:8" ht="17.45" customHeight="1" x14ac:dyDescent="0.15">
      <c r="A82" s="64"/>
      <c r="B82" s="21">
        <f t="shared" si="6"/>
        <v>12</v>
      </c>
      <c r="C82" s="21">
        <v>20212133</v>
      </c>
      <c r="D82" s="21">
        <v>0</v>
      </c>
      <c r="E82" s="29">
        <v>36</v>
      </c>
      <c r="F82" s="28">
        <f t="shared" si="4"/>
        <v>0</v>
      </c>
      <c r="G82" s="21">
        <f t="shared" si="5"/>
        <v>1</v>
      </c>
      <c r="H82" s="21"/>
    </row>
    <row r="83" spans="1:8" ht="17.45" customHeight="1" x14ac:dyDescent="0.15">
      <c r="A83" s="64"/>
      <c r="B83" s="21">
        <f t="shared" si="6"/>
        <v>13</v>
      </c>
      <c r="C83" s="21">
        <v>20212134</v>
      </c>
      <c r="D83" s="21">
        <v>0</v>
      </c>
      <c r="E83" s="29">
        <v>35</v>
      </c>
      <c r="F83" s="28">
        <f t="shared" si="4"/>
        <v>0</v>
      </c>
      <c r="G83" s="21">
        <f t="shared" si="5"/>
        <v>1</v>
      </c>
      <c r="H83" s="21"/>
    </row>
    <row r="84" spans="1:8" ht="17.45" customHeight="1" x14ac:dyDescent="0.15">
      <c r="A84" s="64"/>
      <c r="B84" s="21">
        <f t="shared" si="6"/>
        <v>14</v>
      </c>
      <c r="C84" s="21">
        <v>20212135</v>
      </c>
      <c r="D84" s="21">
        <v>0</v>
      </c>
      <c r="E84" s="29">
        <v>37</v>
      </c>
      <c r="F84" s="28">
        <f t="shared" si="4"/>
        <v>0</v>
      </c>
      <c r="G84" s="21">
        <f t="shared" si="5"/>
        <v>1</v>
      </c>
      <c r="H84" s="21"/>
    </row>
    <row r="85" spans="1:8" ht="17.45" customHeight="1" x14ac:dyDescent="0.15">
      <c r="A85" s="64"/>
      <c r="B85" s="21">
        <f t="shared" si="6"/>
        <v>15</v>
      </c>
      <c r="C85" s="21">
        <v>20212136</v>
      </c>
      <c r="D85" s="21">
        <v>0</v>
      </c>
      <c r="E85" s="21">
        <v>36</v>
      </c>
      <c r="F85" s="28">
        <f t="shared" si="4"/>
        <v>0</v>
      </c>
      <c r="G85" s="21">
        <f t="shared" si="5"/>
        <v>1</v>
      </c>
      <c r="H85" s="21"/>
    </row>
    <row r="86" spans="1:8" ht="17.45" customHeight="1" x14ac:dyDescent="0.15">
      <c r="A86" s="64"/>
      <c r="B86" s="21">
        <f t="shared" si="6"/>
        <v>16</v>
      </c>
      <c r="C86" s="21">
        <v>20212137</v>
      </c>
      <c r="D86" s="21">
        <v>0</v>
      </c>
      <c r="E86" s="21">
        <v>29</v>
      </c>
      <c r="F86" s="28">
        <f t="shared" si="4"/>
        <v>0</v>
      </c>
      <c r="G86" s="21">
        <f t="shared" si="5"/>
        <v>1</v>
      </c>
      <c r="H86" s="21"/>
    </row>
    <row r="87" spans="1:8" ht="17.45" customHeight="1" x14ac:dyDescent="0.15">
      <c r="A87" s="64"/>
      <c r="B87" s="21">
        <f t="shared" si="6"/>
        <v>17</v>
      </c>
      <c r="C87" s="21">
        <v>20212138</v>
      </c>
      <c r="D87" s="21">
        <v>0</v>
      </c>
      <c r="E87" s="21">
        <v>35</v>
      </c>
      <c r="F87" s="28">
        <f t="shared" si="4"/>
        <v>0</v>
      </c>
      <c r="G87" s="21">
        <f t="shared" si="5"/>
        <v>1</v>
      </c>
      <c r="H87" s="21"/>
    </row>
    <row r="88" spans="1:8" ht="17.45" customHeight="1" x14ac:dyDescent="0.15">
      <c r="A88" s="64"/>
      <c r="B88" s="21">
        <f t="shared" si="6"/>
        <v>18</v>
      </c>
      <c r="C88" s="21">
        <v>20212151</v>
      </c>
      <c r="D88" s="21">
        <v>0</v>
      </c>
      <c r="E88" s="21">
        <v>10</v>
      </c>
      <c r="F88" s="28">
        <f t="shared" si="4"/>
        <v>0</v>
      </c>
      <c r="G88" s="21">
        <f t="shared" si="5"/>
        <v>1</v>
      </c>
      <c r="H88" s="21"/>
    </row>
    <row r="89" spans="1:8" ht="17.45" customHeight="1" x14ac:dyDescent="0.15">
      <c r="A89" s="64"/>
      <c r="B89" s="21">
        <f t="shared" si="6"/>
        <v>19</v>
      </c>
      <c r="C89" s="21">
        <v>20212152</v>
      </c>
      <c r="D89" s="21">
        <v>0</v>
      </c>
      <c r="E89" s="21">
        <v>10</v>
      </c>
      <c r="F89" s="28">
        <f t="shared" si="4"/>
        <v>0</v>
      </c>
      <c r="G89" s="21">
        <f t="shared" si="5"/>
        <v>1</v>
      </c>
      <c r="H89" s="21"/>
    </row>
    <row r="90" spans="1:8" ht="17.45" customHeight="1" x14ac:dyDescent="0.15">
      <c r="A90" s="64"/>
      <c r="B90" s="21">
        <f t="shared" si="6"/>
        <v>20</v>
      </c>
      <c r="C90" s="21">
        <v>20212154</v>
      </c>
      <c r="D90" s="21">
        <v>0</v>
      </c>
      <c r="E90" s="21">
        <v>9</v>
      </c>
      <c r="F90" s="28">
        <f t="shared" si="4"/>
        <v>0</v>
      </c>
      <c r="G90" s="21">
        <f t="shared" si="5"/>
        <v>1</v>
      </c>
      <c r="H90" s="21"/>
    </row>
    <row r="91" spans="1:8" ht="17.45" customHeight="1" x14ac:dyDescent="0.15">
      <c r="A91" s="64"/>
      <c r="B91" s="21">
        <f t="shared" si="6"/>
        <v>21</v>
      </c>
      <c r="C91" s="21">
        <v>20213131</v>
      </c>
      <c r="D91" s="21">
        <v>0</v>
      </c>
      <c r="E91" s="21">
        <v>41</v>
      </c>
      <c r="F91" s="28">
        <f t="shared" si="4"/>
        <v>0</v>
      </c>
      <c r="G91" s="21">
        <f t="shared" si="5"/>
        <v>1</v>
      </c>
      <c r="H91" s="21"/>
    </row>
    <row r="92" spans="1:8" ht="17.45" customHeight="1" x14ac:dyDescent="0.15">
      <c r="A92" s="64"/>
      <c r="B92" s="21">
        <f t="shared" si="6"/>
        <v>22</v>
      </c>
      <c r="C92" s="21">
        <v>20222131</v>
      </c>
      <c r="D92" s="21">
        <v>0</v>
      </c>
      <c r="E92" s="21">
        <v>38</v>
      </c>
      <c r="F92" s="28">
        <f t="shared" si="4"/>
        <v>0</v>
      </c>
      <c r="G92" s="21">
        <f t="shared" si="5"/>
        <v>1</v>
      </c>
      <c r="H92" s="21"/>
    </row>
    <row r="93" spans="1:8" ht="17.45" customHeight="1" x14ac:dyDescent="0.15">
      <c r="A93" s="64"/>
      <c r="B93" s="21">
        <f t="shared" si="6"/>
        <v>23</v>
      </c>
      <c r="C93" s="21">
        <v>20222132</v>
      </c>
      <c r="D93" s="21">
        <v>0</v>
      </c>
      <c r="E93" s="21">
        <v>29</v>
      </c>
      <c r="F93" s="28">
        <f t="shared" si="4"/>
        <v>0</v>
      </c>
      <c r="G93" s="21">
        <f t="shared" si="5"/>
        <v>1</v>
      </c>
      <c r="H93" s="21"/>
    </row>
    <row r="94" spans="1:8" ht="17.45" customHeight="1" x14ac:dyDescent="0.15">
      <c r="A94" s="64"/>
      <c r="B94" s="21">
        <f t="shared" si="6"/>
        <v>24</v>
      </c>
      <c r="C94" s="21">
        <v>20222133</v>
      </c>
      <c r="D94" s="21">
        <v>0</v>
      </c>
      <c r="E94" s="21">
        <v>37</v>
      </c>
      <c r="F94" s="28">
        <f t="shared" si="4"/>
        <v>0</v>
      </c>
      <c r="G94" s="21">
        <f t="shared" si="5"/>
        <v>1</v>
      </c>
      <c r="H94" s="21"/>
    </row>
    <row r="95" spans="1:8" ht="17.45" customHeight="1" x14ac:dyDescent="0.15">
      <c r="A95" s="64"/>
      <c r="B95" s="21">
        <f t="shared" si="6"/>
        <v>25</v>
      </c>
      <c r="C95" s="21">
        <v>20222134</v>
      </c>
      <c r="D95" s="21">
        <v>0</v>
      </c>
      <c r="E95" s="21">
        <v>36</v>
      </c>
      <c r="F95" s="28">
        <f t="shared" si="4"/>
        <v>0</v>
      </c>
      <c r="G95" s="21">
        <f t="shared" si="5"/>
        <v>1</v>
      </c>
      <c r="H95" s="21"/>
    </row>
    <row r="96" spans="1:8" ht="17.45" customHeight="1" x14ac:dyDescent="0.15">
      <c r="A96" s="64"/>
      <c r="B96" s="21">
        <f t="shared" si="6"/>
        <v>26</v>
      </c>
      <c r="C96" s="21">
        <v>20222135</v>
      </c>
      <c r="D96" s="21">
        <v>0</v>
      </c>
      <c r="E96" s="21">
        <v>29</v>
      </c>
      <c r="F96" s="28">
        <f t="shared" si="4"/>
        <v>0</v>
      </c>
      <c r="G96" s="21">
        <f t="shared" si="5"/>
        <v>1</v>
      </c>
      <c r="H96" s="21"/>
    </row>
    <row r="97" spans="1:8" ht="17.45" customHeight="1" x14ac:dyDescent="0.15">
      <c r="A97" s="64"/>
      <c r="B97" s="21">
        <f t="shared" si="6"/>
        <v>27</v>
      </c>
      <c r="C97" s="21">
        <v>20222136</v>
      </c>
      <c r="D97" s="21">
        <v>0</v>
      </c>
      <c r="E97" s="21">
        <v>34</v>
      </c>
      <c r="F97" s="28">
        <f t="shared" si="4"/>
        <v>0</v>
      </c>
      <c r="G97" s="21">
        <f t="shared" si="5"/>
        <v>1</v>
      </c>
      <c r="H97" s="21"/>
    </row>
    <row r="98" spans="1:8" ht="17.45" customHeight="1" x14ac:dyDescent="0.15">
      <c r="A98" s="64"/>
      <c r="B98" s="21">
        <f t="shared" si="6"/>
        <v>28</v>
      </c>
      <c r="C98" s="21">
        <v>20222141</v>
      </c>
      <c r="D98" s="21">
        <v>0</v>
      </c>
      <c r="E98" s="21">
        <v>42</v>
      </c>
      <c r="F98" s="28">
        <f t="shared" si="4"/>
        <v>0</v>
      </c>
      <c r="G98" s="21">
        <f t="shared" si="5"/>
        <v>1</v>
      </c>
      <c r="H98" s="21"/>
    </row>
    <row r="99" spans="1:8" ht="17.45" customHeight="1" x14ac:dyDescent="0.15">
      <c r="A99" s="64"/>
      <c r="B99" s="21">
        <f t="shared" si="6"/>
        <v>29</v>
      </c>
      <c r="C99" s="21">
        <v>20222142</v>
      </c>
      <c r="D99" s="21">
        <v>0</v>
      </c>
      <c r="E99" s="21">
        <v>42</v>
      </c>
      <c r="F99" s="28">
        <f t="shared" si="4"/>
        <v>0</v>
      </c>
      <c r="G99" s="21">
        <f t="shared" si="5"/>
        <v>1</v>
      </c>
      <c r="H99" s="21"/>
    </row>
    <row r="100" spans="1:8" ht="17.45" customHeight="1" x14ac:dyDescent="0.15">
      <c r="A100" s="64"/>
      <c r="B100" s="21">
        <f t="shared" si="6"/>
        <v>30</v>
      </c>
      <c r="C100" s="21">
        <v>20222143</v>
      </c>
      <c r="D100" s="21">
        <v>0</v>
      </c>
      <c r="E100" s="21">
        <v>45</v>
      </c>
      <c r="F100" s="28">
        <f t="shared" si="4"/>
        <v>0</v>
      </c>
      <c r="G100" s="21">
        <f t="shared" si="5"/>
        <v>1</v>
      </c>
      <c r="H100" s="21"/>
    </row>
    <row r="101" spans="1:8" ht="17.45" customHeight="1" x14ac:dyDescent="0.15">
      <c r="A101" s="64"/>
      <c r="B101" s="21">
        <f t="shared" si="6"/>
        <v>31</v>
      </c>
      <c r="C101" s="21">
        <v>20222144</v>
      </c>
      <c r="D101" s="21">
        <v>0</v>
      </c>
      <c r="E101" s="21">
        <v>44</v>
      </c>
      <c r="F101" s="28">
        <f t="shared" si="4"/>
        <v>0</v>
      </c>
      <c r="G101" s="21">
        <f t="shared" si="5"/>
        <v>1</v>
      </c>
      <c r="H101" s="21"/>
    </row>
    <row r="102" spans="1:8" ht="17.45" customHeight="1" x14ac:dyDescent="0.15">
      <c r="A102" s="64" t="s">
        <v>5</v>
      </c>
      <c r="B102" s="21">
        <v>1</v>
      </c>
      <c r="C102" s="30" t="s">
        <v>600</v>
      </c>
      <c r="D102" s="21">
        <v>0</v>
      </c>
      <c r="E102" s="21">
        <v>41</v>
      </c>
      <c r="F102" s="31">
        <f>D102/E102</f>
        <v>0</v>
      </c>
      <c r="G102" s="21">
        <f>RANK(F102,$F$3:$F$47,1)</f>
        <v>1</v>
      </c>
      <c r="H102" s="21"/>
    </row>
    <row r="103" spans="1:8" ht="17.45" customHeight="1" x14ac:dyDescent="0.15">
      <c r="A103" s="64"/>
      <c r="B103" s="21">
        <v>2</v>
      </c>
      <c r="C103" s="30" t="s">
        <v>601</v>
      </c>
      <c r="D103" s="21">
        <v>0</v>
      </c>
      <c r="E103" s="21">
        <v>42</v>
      </c>
      <c r="F103" s="31">
        <f t="shared" ref="F103:F166" si="7">D103/E103</f>
        <v>0</v>
      </c>
      <c r="G103" s="21">
        <f t="shared" ref="G103:G146" si="8">RANK(F103,$F$3:$F$47,1)</f>
        <v>1</v>
      </c>
      <c r="H103" s="21"/>
    </row>
    <row r="104" spans="1:8" ht="17.45" customHeight="1" x14ac:dyDescent="0.15">
      <c r="A104" s="64"/>
      <c r="B104" s="21">
        <v>3</v>
      </c>
      <c r="C104" s="30" t="s">
        <v>602</v>
      </c>
      <c r="D104" s="21">
        <v>0</v>
      </c>
      <c r="E104" s="21">
        <v>40</v>
      </c>
      <c r="F104" s="31">
        <f t="shared" si="7"/>
        <v>0</v>
      </c>
      <c r="G104" s="21">
        <f t="shared" si="8"/>
        <v>1</v>
      </c>
      <c r="H104" s="21"/>
    </row>
    <row r="105" spans="1:8" ht="17.45" customHeight="1" x14ac:dyDescent="0.15">
      <c r="A105" s="64"/>
      <c r="B105" s="21">
        <v>4</v>
      </c>
      <c r="C105" s="30" t="s">
        <v>603</v>
      </c>
      <c r="D105" s="21">
        <v>0</v>
      </c>
      <c r="E105" s="21">
        <v>39</v>
      </c>
      <c r="F105" s="31">
        <f t="shared" si="7"/>
        <v>0</v>
      </c>
      <c r="G105" s="21">
        <f t="shared" si="8"/>
        <v>1</v>
      </c>
      <c r="H105" s="21"/>
    </row>
    <row r="106" spans="1:8" ht="17.45" customHeight="1" x14ac:dyDescent="0.15">
      <c r="A106" s="64"/>
      <c r="B106" s="21">
        <v>5</v>
      </c>
      <c r="C106" s="30" t="s">
        <v>604</v>
      </c>
      <c r="D106" s="21">
        <v>0</v>
      </c>
      <c r="E106" s="21">
        <v>43</v>
      </c>
      <c r="F106" s="31">
        <f t="shared" si="7"/>
        <v>0</v>
      </c>
      <c r="G106" s="21">
        <f t="shared" si="8"/>
        <v>1</v>
      </c>
      <c r="H106" s="21"/>
    </row>
    <row r="107" spans="1:8" ht="17.45" customHeight="1" x14ac:dyDescent="0.15">
      <c r="A107" s="64"/>
      <c r="B107" s="21">
        <v>6</v>
      </c>
      <c r="C107" s="30" t="s">
        <v>605</v>
      </c>
      <c r="D107" s="21">
        <v>0</v>
      </c>
      <c r="E107" s="21">
        <v>50</v>
      </c>
      <c r="F107" s="31">
        <f t="shared" si="7"/>
        <v>0</v>
      </c>
      <c r="G107" s="21">
        <f t="shared" si="8"/>
        <v>1</v>
      </c>
      <c r="H107" s="21"/>
    </row>
    <row r="108" spans="1:8" ht="17.45" customHeight="1" x14ac:dyDescent="0.15">
      <c r="A108" s="64"/>
      <c r="B108" s="21">
        <v>7</v>
      </c>
      <c r="C108" s="30" t="s">
        <v>606</v>
      </c>
      <c r="D108" s="21">
        <v>0</v>
      </c>
      <c r="E108" s="21">
        <v>39</v>
      </c>
      <c r="F108" s="31">
        <f t="shared" si="7"/>
        <v>0</v>
      </c>
      <c r="G108" s="21">
        <f t="shared" si="8"/>
        <v>1</v>
      </c>
      <c r="H108" s="21"/>
    </row>
    <row r="109" spans="1:8" ht="17.45" customHeight="1" x14ac:dyDescent="0.15">
      <c r="A109" s="64"/>
      <c r="B109" s="21">
        <v>8</v>
      </c>
      <c r="C109" s="30" t="s">
        <v>607</v>
      </c>
      <c r="D109" s="21">
        <v>0</v>
      </c>
      <c r="E109" s="21">
        <v>34</v>
      </c>
      <c r="F109" s="31">
        <f t="shared" si="7"/>
        <v>0</v>
      </c>
      <c r="G109" s="21">
        <f t="shared" si="8"/>
        <v>1</v>
      </c>
      <c r="H109" s="21"/>
    </row>
    <row r="110" spans="1:8" ht="17.45" customHeight="1" x14ac:dyDescent="0.15">
      <c r="A110" s="64"/>
      <c r="B110" s="21">
        <v>9</v>
      </c>
      <c r="C110" s="30" t="s">
        <v>608</v>
      </c>
      <c r="D110" s="21">
        <v>0</v>
      </c>
      <c r="E110" s="21">
        <v>40</v>
      </c>
      <c r="F110" s="31">
        <f t="shared" si="7"/>
        <v>0</v>
      </c>
      <c r="G110" s="21">
        <f t="shared" si="8"/>
        <v>1</v>
      </c>
      <c r="H110" s="21"/>
    </row>
    <row r="111" spans="1:8" ht="17.45" customHeight="1" x14ac:dyDescent="0.15">
      <c r="A111" s="64"/>
      <c r="B111" s="21">
        <v>10</v>
      </c>
      <c r="C111" s="30" t="s">
        <v>609</v>
      </c>
      <c r="D111" s="21">
        <v>0</v>
      </c>
      <c r="E111" s="21">
        <v>36</v>
      </c>
      <c r="F111" s="31">
        <f t="shared" si="7"/>
        <v>0</v>
      </c>
      <c r="G111" s="21">
        <f t="shared" si="8"/>
        <v>1</v>
      </c>
      <c r="H111" s="21"/>
    </row>
    <row r="112" spans="1:8" ht="17.45" customHeight="1" x14ac:dyDescent="0.15">
      <c r="A112" s="64"/>
      <c r="B112" s="21">
        <v>11</v>
      </c>
      <c r="C112" s="30" t="s">
        <v>610</v>
      </c>
      <c r="D112" s="21">
        <v>0</v>
      </c>
      <c r="E112" s="21">
        <v>27</v>
      </c>
      <c r="F112" s="31">
        <f t="shared" si="7"/>
        <v>0</v>
      </c>
      <c r="G112" s="21">
        <f t="shared" si="8"/>
        <v>1</v>
      </c>
      <c r="H112" s="21"/>
    </row>
    <row r="113" spans="1:8" ht="17.45" customHeight="1" x14ac:dyDescent="0.15">
      <c r="A113" s="64"/>
      <c r="B113" s="21">
        <v>12</v>
      </c>
      <c r="C113" s="30" t="s">
        <v>611</v>
      </c>
      <c r="D113" s="21">
        <v>0</v>
      </c>
      <c r="E113" s="21">
        <v>26</v>
      </c>
      <c r="F113" s="31">
        <f t="shared" si="7"/>
        <v>0</v>
      </c>
      <c r="G113" s="21">
        <f t="shared" si="8"/>
        <v>1</v>
      </c>
      <c r="H113" s="21"/>
    </row>
    <row r="114" spans="1:8" ht="17.45" customHeight="1" x14ac:dyDescent="0.15">
      <c r="A114" s="64"/>
      <c r="B114" s="21">
        <v>13</v>
      </c>
      <c r="C114" s="30" t="s">
        <v>612</v>
      </c>
      <c r="D114" s="21">
        <v>0</v>
      </c>
      <c r="E114" s="21">
        <v>50</v>
      </c>
      <c r="F114" s="31">
        <f t="shared" si="7"/>
        <v>0</v>
      </c>
      <c r="G114" s="21">
        <f t="shared" si="8"/>
        <v>1</v>
      </c>
      <c r="H114" s="21"/>
    </row>
    <row r="115" spans="1:8" ht="17.45" customHeight="1" x14ac:dyDescent="0.15">
      <c r="A115" s="64"/>
      <c r="B115" s="21">
        <v>14</v>
      </c>
      <c r="C115" s="30" t="s">
        <v>613</v>
      </c>
      <c r="D115" s="21">
        <v>0</v>
      </c>
      <c r="E115" s="21">
        <v>50</v>
      </c>
      <c r="F115" s="31">
        <f t="shared" si="7"/>
        <v>0</v>
      </c>
      <c r="G115" s="21">
        <f t="shared" si="8"/>
        <v>1</v>
      </c>
      <c r="H115" s="21"/>
    </row>
    <row r="116" spans="1:8" ht="17.45" customHeight="1" x14ac:dyDescent="0.15">
      <c r="A116" s="64"/>
      <c r="B116" s="21">
        <v>15</v>
      </c>
      <c r="C116" s="30" t="s">
        <v>614</v>
      </c>
      <c r="D116" s="21">
        <v>0</v>
      </c>
      <c r="E116" s="21">
        <v>49</v>
      </c>
      <c r="F116" s="31">
        <f t="shared" si="7"/>
        <v>0</v>
      </c>
      <c r="G116" s="21">
        <f t="shared" si="8"/>
        <v>1</v>
      </c>
      <c r="H116" s="21"/>
    </row>
    <row r="117" spans="1:8" ht="17.45" customHeight="1" x14ac:dyDescent="0.15">
      <c r="A117" s="64"/>
      <c r="B117" s="21">
        <v>16</v>
      </c>
      <c r="C117" s="30" t="s">
        <v>615</v>
      </c>
      <c r="D117" s="21">
        <v>0</v>
      </c>
      <c r="E117" s="21">
        <v>49</v>
      </c>
      <c r="F117" s="31">
        <f t="shared" si="7"/>
        <v>0</v>
      </c>
      <c r="G117" s="21">
        <f t="shared" si="8"/>
        <v>1</v>
      </c>
      <c r="H117" s="21"/>
    </row>
    <row r="118" spans="1:8" ht="17.45" customHeight="1" x14ac:dyDescent="0.15">
      <c r="A118" s="64"/>
      <c r="B118" s="21">
        <v>17</v>
      </c>
      <c r="C118" s="30" t="s">
        <v>616</v>
      </c>
      <c r="D118" s="21">
        <v>0</v>
      </c>
      <c r="E118" s="21">
        <v>49</v>
      </c>
      <c r="F118" s="31">
        <f t="shared" si="7"/>
        <v>0</v>
      </c>
      <c r="G118" s="21">
        <f t="shared" si="8"/>
        <v>1</v>
      </c>
      <c r="H118" s="21"/>
    </row>
    <row r="119" spans="1:8" ht="17.45" customHeight="1" x14ac:dyDescent="0.15">
      <c r="A119" s="64"/>
      <c r="B119" s="21">
        <v>18</v>
      </c>
      <c r="C119" s="30" t="s">
        <v>617</v>
      </c>
      <c r="D119" s="21">
        <v>0</v>
      </c>
      <c r="E119" s="21">
        <v>33</v>
      </c>
      <c r="F119" s="31">
        <f t="shared" si="7"/>
        <v>0</v>
      </c>
      <c r="G119" s="21">
        <f t="shared" si="8"/>
        <v>1</v>
      </c>
      <c r="H119" s="21"/>
    </row>
    <row r="120" spans="1:8" ht="17.45" customHeight="1" x14ac:dyDescent="0.15">
      <c r="A120" s="64"/>
      <c r="B120" s="21">
        <v>19</v>
      </c>
      <c r="C120" s="30" t="s">
        <v>618</v>
      </c>
      <c r="D120" s="21">
        <v>0</v>
      </c>
      <c r="E120" s="21">
        <v>35</v>
      </c>
      <c r="F120" s="31">
        <f t="shared" si="7"/>
        <v>0</v>
      </c>
      <c r="G120" s="21">
        <f t="shared" si="8"/>
        <v>1</v>
      </c>
      <c r="H120" s="21"/>
    </row>
    <row r="121" spans="1:8" ht="17.45" customHeight="1" x14ac:dyDescent="0.15">
      <c r="A121" s="64"/>
      <c r="B121" s="21">
        <v>20</v>
      </c>
      <c r="C121" s="30" t="s">
        <v>619</v>
      </c>
      <c r="D121" s="21">
        <v>0</v>
      </c>
      <c r="E121" s="21">
        <v>30</v>
      </c>
      <c r="F121" s="31">
        <f t="shared" si="7"/>
        <v>0</v>
      </c>
      <c r="G121" s="21">
        <f t="shared" si="8"/>
        <v>1</v>
      </c>
      <c r="H121" s="21"/>
    </row>
    <row r="122" spans="1:8" ht="17.45" customHeight="1" x14ac:dyDescent="0.15">
      <c r="A122" s="64"/>
      <c r="B122" s="21">
        <v>21</v>
      </c>
      <c r="C122" s="30" t="s">
        <v>620</v>
      </c>
      <c r="D122" s="21">
        <v>0</v>
      </c>
      <c r="E122" s="21">
        <v>39</v>
      </c>
      <c r="F122" s="31">
        <f t="shared" si="7"/>
        <v>0</v>
      </c>
      <c r="G122" s="21">
        <f t="shared" si="8"/>
        <v>1</v>
      </c>
      <c r="H122" s="21"/>
    </row>
    <row r="123" spans="1:8" ht="17.45" customHeight="1" x14ac:dyDescent="0.15">
      <c r="A123" s="64"/>
      <c r="B123" s="21">
        <v>22</v>
      </c>
      <c r="C123" s="30" t="s">
        <v>621</v>
      </c>
      <c r="D123" s="21">
        <v>0</v>
      </c>
      <c r="E123" s="21">
        <v>27</v>
      </c>
      <c r="F123" s="31">
        <f t="shared" si="7"/>
        <v>0</v>
      </c>
      <c r="G123" s="21">
        <f t="shared" si="8"/>
        <v>1</v>
      </c>
      <c r="H123" s="21"/>
    </row>
    <row r="124" spans="1:8" ht="17.45" customHeight="1" x14ac:dyDescent="0.15">
      <c r="A124" s="64"/>
      <c r="B124" s="21">
        <v>23</v>
      </c>
      <c r="C124" s="30" t="s">
        <v>622</v>
      </c>
      <c r="D124" s="21">
        <v>0</v>
      </c>
      <c r="E124" s="21">
        <v>34</v>
      </c>
      <c r="F124" s="31">
        <f t="shared" si="7"/>
        <v>0</v>
      </c>
      <c r="G124" s="21">
        <f t="shared" si="8"/>
        <v>1</v>
      </c>
      <c r="H124" s="21"/>
    </row>
    <row r="125" spans="1:8" ht="17.45" customHeight="1" x14ac:dyDescent="0.15">
      <c r="A125" s="64"/>
      <c r="B125" s="21">
        <v>24</v>
      </c>
      <c r="C125" s="30" t="s">
        <v>623</v>
      </c>
      <c r="D125" s="21">
        <v>0</v>
      </c>
      <c r="E125" s="21">
        <v>34</v>
      </c>
      <c r="F125" s="31">
        <f t="shared" si="7"/>
        <v>0</v>
      </c>
      <c r="G125" s="21">
        <f t="shared" si="8"/>
        <v>1</v>
      </c>
      <c r="H125" s="21"/>
    </row>
    <row r="126" spans="1:8" ht="17.45" customHeight="1" x14ac:dyDescent="0.15">
      <c r="A126" s="64"/>
      <c r="B126" s="21">
        <v>25</v>
      </c>
      <c r="C126" s="30" t="s">
        <v>624</v>
      </c>
      <c r="D126" s="21">
        <v>0</v>
      </c>
      <c r="E126" s="21">
        <v>34</v>
      </c>
      <c r="F126" s="31">
        <f t="shared" si="7"/>
        <v>0</v>
      </c>
      <c r="G126" s="21">
        <f t="shared" si="8"/>
        <v>1</v>
      </c>
      <c r="H126" s="21"/>
    </row>
    <row r="127" spans="1:8" ht="17.45" customHeight="1" x14ac:dyDescent="0.15">
      <c r="A127" s="64"/>
      <c r="B127" s="21">
        <v>26</v>
      </c>
      <c r="C127" s="30" t="s">
        <v>625</v>
      </c>
      <c r="D127" s="21">
        <v>0</v>
      </c>
      <c r="E127" s="21">
        <v>33</v>
      </c>
      <c r="F127" s="31">
        <f t="shared" si="7"/>
        <v>0</v>
      </c>
      <c r="G127" s="21">
        <f t="shared" si="8"/>
        <v>1</v>
      </c>
      <c r="H127" s="21"/>
    </row>
    <row r="128" spans="1:8" ht="17.45" customHeight="1" x14ac:dyDescent="0.15">
      <c r="A128" s="64"/>
      <c r="B128" s="21">
        <v>27</v>
      </c>
      <c r="C128" s="30" t="s">
        <v>626</v>
      </c>
      <c r="D128" s="21">
        <v>0</v>
      </c>
      <c r="E128" s="21">
        <v>45</v>
      </c>
      <c r="F128" s="31">
        <f t="shared" si="7"/>
        <v>0</v>
      </c>
      <c r="G128" s="21">
        <f t="shared" si="8"/>
        <v>1</v>
      </c>
      <c r="H128" s="21"/>
    </row>
    <row r="129" spans="1:8" ht="17.45" customHeight="1" x14ac:dyDescent="0.15">
      <c r="A129" s="64"/>
      <c r="B129" s="21">
        <v>28</v>
      </c>
      <c r="C129" s="30" t="s">
        <v>627</v>
      </c>
      <c r="D129" s="21">
        <v>0</v>
      </c>
      <c r="E129" s="21">
        <v>45</v>
      </c>
      <c r="F129" s="31">
        <f t="shared" si="7"/>
        <v>0</v>
      </c>
      <c r="G129" s="21">
        <f t="shared" si="8"/>
        <v>1</v>
      </c>
      <c r="H129" s="21"/>
    </row>
    <row r="130" spans="1:8" ht="17.45" customHeight="1" x14ac:dyDescent="0.15">
      <c r="A130" s="64"/>
      <c r="B130" s="21">
        <v>29</v>
      </c>
      <c r="C130" s="30" t="s">
        <v>628</v>
      </c>
      <c r="D130" s="21">
        <v>0</v>
      </c>
      <c r="E130" s="21">
        <v>50</v>
      </c>
      <c r="F130" s="31">
        <f t="shared" si="7"/>
        <v>0</v>
      </c>
      <c r="G130" s="21">
        <f t="shared" si="8"/>
        <v>1</v>
      </c>
      <c r="H130" s="21"/>
    </row>
    <row r="131" spans="1:8" ht="17.45" customHeight="1" x14ac:dyDescent="0.15">
      <c r="A131" s="64"/>
      <c r="B131" s="21">
        <v>30</v>
      </c>
      <c r="C131" s="30" t="s">
        <v>629</v>
      </c>
      <c r="D131" s="21">
        <v>0</v>
      </c>
      <c r="E131" s="21">
        <v>35</v>
      </c>
      <c r="F131" s="31">
        <f t="shared" si="7"/>
        <v>0</v>
      </c>
      <c r="G131" s="21">
        <f t="shared" si="8"/>
        <v>1</v>
      </c>
      <c r="H131" s="21"/>
    </row>
    <row r="132" spans="1:8" ht="17.45" customHeight="1" x14ac:dyDescent="0.15">
      <c r="A132" s="64"/>
      <c r="B132" s="21">
        <v>31</v>
      </c>
      <c r="C132" s="30" t="s">
        <v>630</v>
      </c>
      <c r="D132" s="21">
        <v>0</v>
      </c>
      <c r="E132" s="21">
        <v>35</v>
      </c>
      <c r="F132" s="31">
        <f t="shared" si="7"/>
        <v>0</v>
      </c>
      <c r="G132" s="21">
        <f t="shared" si="8"/>
        <v>1</v>
      </c>
      <c r="H132" s="21"/>
    </row>
    <row r="133" spans="1:8" ht="17.45" customHeight="1" x14ac:dyDescent="0.15">
      <c r="A133" s="64"/>
      <c r="B133" s="21">
        <v>32</v>
      </c>
      <c r="C133" s="30" t="s">
        <v>631</v>
      </c>
      <c r="D133" s="21">
        <v>0</v>
      </c>
      <c r="E133" s="21">
        <v>35</v>
      </c>
      <c r="F133" s="31">
        <f t="shared" si="7"/>
        <v>0</v>
      </c>
      <c r="G133" s="21">
        <f t="shared" si="8"/>
        <v>1</v>
      </c>
      <c r="H133" s="21"/>
    </row>
    <row r="134" spans="1:8" ht="17.45" customHeight="1" x14ac:dyDescent="0.15">
      <c r="A134" s="64"/>
      <c r="B134" s="21">
        <v>33</v>
      </c>
      <c r="C134" s="30" t="s">
        <v>632</v>
      </c>
      <c r="D134" s="21">
        <v>0</v>
      </c>
      <c r="E134" s="21">
        <v>38</v>
      </c>
      <c r="F134" s="31">
        <f t="shared" si="7"/>
        <v>0</v>
      </c>
      <c r="G134" s="21">
        <f t="shared" si="8"/>
        <v>1</v>
      </c>
      <c r="H134" s="21"/>
    </row>
    <row r="135" spans="1:8" ht="17.45" customHeight="1" x14ac:dyDescent="0.15">
      <c r="A135" s="64"/>
      <c r="B135" s="21">
        <v>34</v>
      </c>
      <c r="C135" s="30" t="s">
        <v>633</v>
      </c>
      <c r="D135" s="21">
        <v>0</v>
      </c>
      <c r="E135" s="21">
        <v>30</v>
      </c>
      <c r="F135" s="31">
        <f t="shared" si="7"/>
        <v>0</v>
      </c>
      <c r="G135" s="21">
        <f t="shared" si="8"/>
        <v>1</v>
      </c>
      <c r="H135" s="21"/>
    </row>
    <row r="136" spans="1:8" ht="17.45" customHeight="1" x14ac:dyDescent="0.15">
      <c r="A136" s="64"/>
      <c r="B136" s="21">
        <v>35</v>
      </c>
      <c r="C136" s="30" t="s">
        <v>634</v>
      </c>
      <c r="D136" s="21">
        <v>0</v>
      </c>
      <c r="E136" s="21">
        <v>30</v>
      </c>
      <c r="F136" s="31">
        <f t="shared" si="7"/>
        <v>0</v>
      </c>
      <c r="G136" s="21">
        <f t="shared" si="8"/>
        <v>1</v>
      </c>
      <c r="H136" s="21"/>
    </row>
    <row r="137" spans="1:8" ht="17.45" customHeight="1" x14ac:dyDescent="0.15">
      <c r="A137" s="64"/>
      <c r="B137" s="21">
        <v>36</v>
      </c>
      <c r="C137" s="30" t="s">
        <v>635</v>
      </c>
      <c r="D137" s="21">
        <v>0</v>
      </c>
      <c r="E137" s="21">
        <v>30</v>
      </c>
      <c r="F137" s="31">
        <f t="shared" si="7"/>
        <v>0</v>
      </c>
      <c r="G137" s="21">
        <f t="shared" si="8"/>
        <v>1</v>
      </c>
      <c r="H137" s="21"/>
    </row>
    <row r="138" spans="1:8" ht="17.45" customHeight="1" x14ac:dyDescent="0.15">
      <c r="A138" s="64"/>
      <c r="B138" s="21">
        <v>37</v>
      </c>
      <c r="C138" s="30" t="s">
        <v>636</v>
      </c>
      <c r="D138" s="21">
        <v>0</v>
      </c>
      <c r="E138" s="21">
        <v>30</v>
      </c>
      <c r="F138" s="31">
        <f t="shared" si="7"/>
        <v>0</v>
      </c>
      <c r="G138" s="21">
        <f t="shared" si="8"/>
        <v>1</v>
      </c>
      <c r="H138" s="21"/>
    </row>
    <row r="139" spans="1:8" ht="17.45" customHeight="1" x14ac:dyDescent="0.15">
      <c r="A139" s="64"/>
      <c r="B139" s="21">
        <v>38</v>
      </c>
      <c r="C139" s="30" t="s">
        <v>637</v>
      </c>
      <c r="D139" s="21">
        <v>0</v>
      </c>
      <c r="E139" s="21">
        <v>30</v>
      </c>
      <c r="F139" s="31">
        <f t="shared" si="7"/>
        <v>0</v>
      </c>
      <c r="G139" s="21">
        <f t="shared" si="8"/>
        <v>1</v>
      </c>
      <c r="H139" s="21"/>
    </row>
    <row r="140" spans="1:8" ht="17.45" customHeight="1" x14ac:dyDescent="0.15">
      <c r="A140" s="64"/>
      <c r="B140" s="21">
        <v>39</v>
      </c>
      <c r="C140" s="30" t="s">
        <v>638</v>
      </c>
      <c r="D140" s="21">
        <v>0</v>
      </c>
      <c r="E140" s="21">
        <v>30</v>
      </c>
      <c r="F140" s="31">
        <f t="shared" si="7"/>
        <v>0</v>
      </c>
      <c r="G140" s="21">
        <f t="shared" si="8"/>
        <v>1</v>
      </c>
      <c r="H140" s="21"/>
    </row>
    <row r="141" spans="1:8" ht="17.45" customHeight="1" x14ac:dyDescent="0.15">
      <c r="A141" s="64"/>
      <c r="B141" s="21">
        <v>40</v>
      </c>
      <c r="C141" s="30" t="s">
        <v>639</v>
      </c>
      <c r="D141" s="21">
        <v>0</v>
      </c>
      <c r="E141" s="21">
        <v>30</v>
      </c>
      <c r="F141" s="31">
        <f t="shared" si="7"/>
        <v>0</v>
      </c>
      <c r="G141" s="21">
        <f t="shared" si="8"/>
        <v>1</v>
      </c>
      <c r="H141" s="21"/>
    </row>
    <row r="142" spans="1:8" ht="17.45" customHeight="1" x14ac:dyDescent="0.15">
      <c r="A142" s="64"/>
      <c r="B142" s="21">
        <v>41</v>
      </c>
      <c r="C142" s="30" t="s">
        <v>640</v>
      </c>
      <c r="D142" s="21">
        <v>0</v>
      </c>
      <c r="E142" s="21">
        <v>30</v>
      </c>
      <c r="F142" s="31">
        <f t="shared" si="7"/>
        <v>0</v>
      </c>
      <c r="G142" s="21">
        <f t="shared" si="8"/>
        <v>1</v>
      </c>
      <c r="H142" s="21"/>
    </row>
    <row r="143" spans="1:8" ht="17.45" customHeight="1" x14ac:dyDescent="0.15">
      <c r="A143" s="64"/>
      <c r="B143" s="21">
        <v>42</v>
      </c>
      <c r="C143" s="21" t="s">
        <v>641</v>
      </c>
      <c r="D143" s="21">
        <v>0</v>
      </c>
      <c r="E143" s="21">
        <v>42</v>
      </c>
      <c r="F143" s="31">
        <f t="shared" si="7"/>
        <v>0</v>
      </c>
      <c r="G143" s="21">
        <f t="shared" si="8"/>
        <v>1</v>
      </c>
      <c r="H143" s="21"/>
    </row>
    <row r="144" spans="1:8" ht="17.45" customHeight="1" x14ac:dyDescent="0.15">
      <c r="A144" s="64"/>
      <c r="B144" s="21">
        <v>43</v>
      </c>
      <c r="C144" s="30" t="s">
        <v>642</v>
      </c>
      <c r="D144" s="21">
        <v>0</v>
      </c>
      <c r="E144" s="21">
        <v>42</v>
      </c>
      <c r="F144" s="31">
        <f t="shared" si="7"/>
        <v>0</v>
      </c>
      <c r="G144" s="21">
        <f t="shared" si="8"/>
        <v>1</v>
      </c>
      <c r="H144" s="21"/>
    </row>
    <row r="145" spans="1:8" ht="17.45" customHeight="1" x14ac:dyDescent="0.15">
      <c r="A145" s="64"/>
      <c r="B145" s="21">
        <v>44</v>
      </c>
      <c r="C145" s="30" t="s">
        <v>643</v>
      </c>
      <c r="D145" s="21">
        <v>0</v>
      </c>
      <c r="E145" s="21">
        <v>30</v>
      </c>
      <c r="F145" s="31">
        <f t="shared" si="7"/>
        <v>0</v>
      </c>
      <c r="G145" s="21">
        <f t="shared" si="8"/>
        <v>1</v>
      </c>
      <c r="H145" s="21"/>
    </row>
    <row r="146" spans="1:8" ht="17.45" customHeight="1" x14ac:dyDescent="0.15">
      <c r="A146" s="64"/>
      <c r="B146" s="21">
        <v>45</v>
      </c>
      <c r="C146" s="30" t="s">
        <v>644</v>
      </c>
      <c r="D146" s="21">
        <v>0</v>
      </c>
      <c r="E146" s="21">
        <v>30</v>
      </c>
      <c r="F146" s="31">
        <f t="shared" si="7"/>
        <v>0</v>
      </c>
      <c r="G146" s="21">
        <f t="shared" si="8"/>
        <v>1</v>
      </c>
      <c r="H146" s="21"/>
    </row>
    <row r="147" spans="1:8" ht="17.45" customHeight="1" x14ac:dyDescent="0.15">
      <c r="A147" s="64" t="s">
        <v>6</v>
      </c>
      <c r="B147" s="21">
        <v>1</v>
      </c>
      <c r="C147" s="30" t="s">
        <v>768</v>
      </c>
      <c r="D147" s="21">
        <v>0</v>
      </c>
      <c r="E147" s="30">
        <v>47</v>
      </c>
      <c r="F147" s="31">
        <f t="shared" si="7"/>
        <v>0</v>
      </c>
      <c r="G147" s="21">
        <v>21</v>
      </c>
      <c r="H147" s="21"/>
    </row>
    <row r="148" spans="1:8" ht="17.45" customHeight="1" x14ac:dyDescent="0.15">
      <c r="A148" s="64"/>
      <c r="B148" s="21">
        <v>2</v>
      </c>
      <c r="C148" s="30" t="s">
        <v>769</v>
      </c>
      <c r="D148" s="21">
        <v>0</v>
      </c>
      <c r="E148" s="30">
        <v>45</v>
      </c>
      <c r="F148" s="31">
        <f t="shared" si="7"/>
        <v>0</v>
      </c>
      <c r="G148" s="21">
        <v>21</v>
      </c>
      <c r="H148" s="21"/>
    </row>
    <row r="149" spans="1:8" ht="17.45" customHeight="1" x14ac:dyDescent="0.15">
      <c r="A149" s="64"/>
      <c r="B149" s="21">
        <v>3</v>
      </c>
      <c r="C149" s="30" t="s">
        <v>770</v>
      </c>
      <c r="D149" s="21">
        <v>0</v>
      </c>
      <c r="E149" s="30">
        <v>34</v>
      </c>
      <c r="F149" s="31">
        <f t="shared" si="7"/>
        <v>0</v>
      </c>
      <c r="G149" s="21">
        <v>21</v>
      </c>
      <c r="H149" s="21"/>
    </row>
    <row r="150" spans="1:8" ht="17.45" customHeight="1" x14ac:dyDescent="0.15">
      <c r="A150" s="64"/>
      <c r="B150" s="21">
        <v>4</v>
      </c>
      <c r="C150" s="30" t="s">
        <v>771</v>
      </c>
      <c r="D150" s="21">
        <v>0</v>
      </c>
      <c r="E150" s="30">
        <v>31</v>
      </c>
      <c r="F150" s="31">
        <f t="shared" si="7"/>
        <v>0</v>
      </c>
      <c r="G150" s="21">
        <v>21</v>
      </c>
      <c r="H150" s="21"/>
    </row>
    <row r="151" spans="1:8" ht="17.45" customHeight="1" x14ac:dyDescent="0.15">
      <c r="A151" s="64"/>
      <c r="B151" s="21">
        <v>5</v>
      </c>
      <c r="C151" s="30" t="s">
        <v>772</v>
      </c>
      <c r="D151" s="21">
        <v>0</v>
      </c>
      <c r="E151" s="30">
        <v>40</v>
      </c>
      <c r="F151" s="31">
        <f t="shared" si="7"/>
        <v>0</v>
      </c>
      <c r="G151" s="21">
        <v>21</v>
      </c>
      <c r="H151" s="21"/>
    </row>
    <row r="152" spans="1:8" ht="17.45" customHeight="1" x14ac:dyDescent="0.15">
      <c r="A152" s="64"/>
      <c r="B152" s="21">
        <v>6</v>
      </c>
      <c r="C152" s="30" t="s">
        <v>773</v>
      </c>
      <c r="D152" s="21">
        <v>0</v>
      </c>
      <c r="E152" s="30">
        <v>41</v>
      </c>
      <c r="F152" s="31">
        <f t="shared" si="7"/>
        <v>0</v>
      </c>
      <c r="G152" s="21">
        <v>21</v>
      </c>
      <c r="H152" s="21"/>
    </row>
    <row r="153" spans="1:8" ht="17.45" customHeight="1" x14ac:dyDescent="0.15">
      <c r="A153" s="64"/>
      <c r="B153" s="32">
        <v>7</v>
      </c>
      <c r="C153" s="34" t="s">
        <v>774</v>
      </c>
      <c r="D153" s="32">
        <v>2</v>
      </c>
      <c r="E153" s="34">
        <v>41</v>
      </c>
      <c r="F153" s="33">
        <f t="shared" si="7"/>
        <v>4.878048780487805E-2</v>
      </c>
      <c r="G153" s="32">
        <v>1</v>
      </c>
      <c r="H153" s="32"/>
    </row>
    <row r="154" spans="1:8" ht="17.45" customHeight="1" x14ac:dyDescent="0.15">
      <c r="A154" s="64"/>
      <c r="B154" s="21">
        <v>8</v>
      </c>
      <c r="C154" s="30" t="s">
        <v>775</v>
      </c>
      <c r="D154" s="21">
        <v>0</v>
      </c>
      <c r="E154" s="30">
        <v>39</v>
      </c>
      <c r="F154" s="31">
        <f t="shared" si="7"/>
        <v>0</v>
      </c>
      <c r="G154" s="21">
        <v>21</v>
      </c>
      <c r="H154" s="21"/>
    </row>
    <row r="155" spans="1:8" ht="17.45" customHeight="1" x14ac:dyDescent="0.15">
      <c r="A155" s="64"/>
      <c r="B155" s="21">
        <v>9</v>
      </c>
      <c r="C155" s="30" t="s">
        <v>776</v>
      </c>
      <c r="D155" s="21">
        <v>0</v>
      </c>
      <c r="E155" s="30">
        <v>36</v>
      </c>
      <c r="F155" s="31">
        <f t="shared" si="7"/>
        <v>0</v>
      </c>
      <c r="G155" s="21">
        <v>21</v>
      </c>
      <c r="H155" s="21"/>
    </row>
    <row r="156" spans="1:8" ht="17.45" customHeight="1" x14ac:dyDescent="0.15">
      <c r="A156" s="64"/>
      <c r="B156" s="21">
        <v>10</v>
      </c>
      <c r="C156" s="30" t="s">
        <v>777</v>
      </c>
      <c r="D156" s="21">
        <v>0</v>
      </c>
      <c r="E156" s="30">
        <v>36</v>
      </c>
      <c r="F156" s="31">
        <f t="shared" si="7"/>
        <v>0</v>
      </c>
      <c r="G156" s="21">
        <v>21</v>
      </c>
      <c r="H156" s="21"/>
    </row>
    <row r="157" spans="1:8" ht="17.45" customHeight="1" x14ac:dyDescent="0.15">
      <c r="A157" s="64"/>
      <c r="B157" s="21">
        <v>11</v>
      </c>
      <c r="C157" s="30" t="s">
        <v>778</v>
      </c>
      <c r="D157" s="21">
        <v>0</v>
      </c>
      <c r="E157" s="30">
        <v>36</v>
      </c>
      <c r="F157" s="31">
        <f t="shared" si="7"/>
        <v>0</v>
      </c>
      <c r="G157" s="21">
        <v>21</v>
      </c>
      <c r="H157" s="21"/>
    </row>
    <row r="158" spans="1:8" ht="17.45" customHeight="1" x14ac:dyDescent="0.15">
      <c r="A158" s="64"/>
      <c r="B158" s="21">
        <v>12</v>
      </c>
      <c r="C158" s="30" t="s">
        <v>779</v>
      </c>
      <c r="D158" s="21">
        <v>0</v>
      </c>
      <c r="E158" s="30">
        <v>36</v>
      </c>
      <c r="F158" s="31">
        <f t="shared" si="7"/>
        <v>0</v>
      </c>
      <c r="G158" s="21">
        <v>21</v>
      </c>
      <c r="H158" s="21"/>
    </row>
    <row r="159" spans="1:8" ht="17.45" customHeight="1" x14ac:dyDescent="0.15">
      <c r="A159" s="64"/>
      <c r="B159" s="21">
        <v>13</v>
      </c>
      <c r="C159" s="30" t="s">
        <v>780</v>
      </c>
      <c r="D159" s="21">
        <v>0</v>
      </c>
      <c r="E159" s="30">
        <v>35</v>
      </c>
      <c r="F159" s="31">
        <f t="shared" si="7"/>
        <v>0</v>
      </c>
      <c r="G159" s="21">
        <v>21</v>
      </c>
      <c r="H159" s="21"/>
    </row>
    <row r="160" spans="1:8" ht="17.45" customHeight="1" x14ac:dyDescent="0.15">
      <c r="A160" s="64"/>
      <c r="B160" s="21">
        <v>14</v>
      </c>
      <c r="C160" s="30" t="s">
        <v>781</v>
      </c>
      <c r="D160" s="21">
        <v>0</v>
      </c>
      <c r="E160" s="30">
        <v>44</v>
      </c>
      <c r="F160" s="31">
        <f t="shared" si="7"/>
        <v>0</v>
      </c>
      <c r="G160" s="21">
        <v>21</v>
      </c>
      <c r="H160" s="21"/>
    </row>
    <row r="161" spans="1:8" ht="17.45" customHeight="1" x14ac:dyDescent="0.15">
      <c r="A161" s="64"/>
      <c r="B161" s="21">
        <v>15</v>
      </c>
      <c r="C161" s="30" t="s">
        <v>782</v>
      </c>
      <c r="D161" s="21">
        <v>0</v>
      </c>
      <c r="E161" s="30">
        <v>37</v>
      </c>
      <c r="F161" s="31">
        <f t="shared" si="7"/>
        <v>0</v>
      </c>
      <c r="G161" s="21">
        <v>21</v>
      </c>
      <c r="H161" s="21"/>
    </row>
    <row r="162" spans="1:8" ht="17.45" customHeight="1" x14ac:dyDescent="0.15">
      <c r="A162" s="64"/>
      <c r="B162" s="21">
        <v>16</v>
      </c>
      <c r="C162" s="30" t="s">
        <v>783</v>
      </c>
      <c r="D162" s="21">
        <v>0</v>
      </c>
      <c r="E162" s="30">
        <v>32</v>
      </c>
      <c r="F162" s="31">
        <f t="shared" si="7"/>
        <v>0</v>
      </c>
      <c r="G162" s="21">
        <v>21</v>
      </c>
      <c r="H162" s="21"/>
    </row>
    <row r="163" spans="1:8" ht="17.45" customHeight="1" x14ac:dyDescent="0.15">
      <c r="A163" s="64"/>
      <c r="B163" s="21">
        <v>17</v>
      </c>
      <c r="C163" s="30" t="s">
        <v>784</v>
      </c>
      <c r="D163" s="21">
        <v>0</v>
      </c>
      <c r="E163" s="30">
        <v>32</v>
      </c>
      <c r="F163" s="31">
        <f t="shared" si="7"/>
        <v>0</v>
      </c>
      <c r="G163" s="21">
        <v>21</v>
      </c>
      <c r="H163" s="21"/>
    </row>
    <row r="164" spans="1:8" ht="17.45" customHeight="1" x14ac:dyDescent="0.15">
      <c r="A164" s="64"/>
      <c r="B164" s="21">
        <v>18</v>
      </c>
      <c r="C164" s="30" t="s">
        <v>785</v>
      </c>
      <c r="D164" s="21">
        <v>0</v>
      </c>
      <c r="E164" s="30">
        <v>33</v>
      </c>
      <c r="F164" s="31">
        <f t="shared" si="7"/>
        <v>0</v>
      </c>
      <c r="G164" s="21">
        <v>21</v>
      </c>
      <c r="H164" s="21"/>
    </row>
    <row r="165" spans="1:8" ht="17.45" customHeight="1" x14ac:dyDescent="0.15">
      <c r="A165" s="64"/>
      <c r="B165" s="21">
        <v>19</v>
      </c>
      <c r="C165" s="30" t="s">
        <v>786</v>
      </c>
      <c r="D165" s="21">
        <v>0</v>
      </c>
      <c r="E165" s="30">
        <v>33</v>
      </c>
      <c r="F165" s="31">
        <f t="shared" si="7"/>
        <v>0</v>
      </c>
      <c r="G165" s="21">
        <v>21</v>
      </c>
      <c r="H165" s="21"/>
    </row>
    <row r="166" spans="1:8" ht="17.45" customHeight="1" x14ac:dyDescent="0.15">
      <c r="A166" s="64"/>
      <c r="B166" s="21">
        <v>20</v>
      </c>
      <c r="C166" s="30" t="s">
        <v>787</v>
      </c>
      <c r="D166" s="21">
        <v>0</v>
      </c>
      <c r="E166" s="30">
        <v>33</v>
      </c>
      <c r="F166" s="31">
        <f t="shared" si="7"/>
        <v>0</v>
      </c>
      <c r="G166" s="21">
        <v>21</v>
      </c>
      <c r="H166" s="21"/>
    </row>
    <row r="167" spans="1:8" ht="17.45" customHeight="1" x14ac:dyDescent="0.15">
      <c r="A167" s="64"/>
      <c r="B167" s="21">
        <v>21</v>
      </c>
      <c r="C167" s="30" t="s">
        <v>788</v>
      </c>
      <c r="D167" s="21">
        <v>0</v>
      </c>
      <c r="E167" s="30">
        <v>34</v>
      </c>
      <c r="F167" s="31">
        <f t="shared" ref="F167" si="9">D167/E167</f>
        <v>0</v>
      </c>
      <c r="G167" s="21">
        <v>21</v>
      </c>
      <c r="H167" s="21"/>
    </row>
    <row r="168" spans="1:8" ht="17.45" customHeight="1" x14ac:dyDescent="0.15"/>
    <row r="169" spans="1:8" ht="17.45" customHeight="1" x14ac:dyDescent="0.15"/>
    <row r="170" spans="1:8" ht="17.45" customHeight="1" x14ac:dyDescent="0.15"/>
    <row r="171" spans="1:8" ht="17.45" customHeight="1" x14ac:dyDescent="0.15"/>
    <row r="172" spans="1:8" ht="17.45" customHeight="1" x14ac:dyDescent="0.15"/>
    <row r="173" spans="1:8" ht="17.45" customHeight="1" x14ac:dyDescent="0.15"/>
    <row r="174" spans="1:8" ht="17.45" customHeight="1" x14ac:dyDescent="0.15"/>
    <row r="175" spans="1:8" ht="17.45" customHeight="1" x14ac:dyDescent="0.15"/>
    <row r="176" spans="1:8" ht="17.45" customHeight="1" x14ac:dyDescent="0.15"/>
    <row r="177" ht="17.45" customHeight="1" x14ac:dyDescent="0.15"/>
    <row r="178" ht="17.45" customHeight="1" x14ac:dyDescent="0.15"/>
    <row r="179" ht="17.45" customHeight="1" x14ac:dyDescent="0.15"/>
    <row r="180" ht="17.45" customHeight="1" x14ac:dyDescent="0.15"/>
    <row r="181" ht="17.45" customHeight="1" x14ac:dyDescent="0.15"/>
    <row r="182" ht="17.45" customHeight="1" x14ac:dyDescent="0.15"/>
    <row r="183" ht="17.45" customHeight="1" x14ac:dyDescent="0.15"/>
    <row r="184" ht="17.45" customHeight="1" x14ac:dyDescent="0.15"/>
    <row r="185" ht="17.45" customHeight="1" x14ac:dyDescent="0.15"/>
    <row r="186" ht="17.45" customHeight="1" x14ac:dyDescent="0.15"/>
    <row r="187" ht="17.45" customHeight="1" x14ac:dyDescent="0.15"/>
    <row r="188" ht="17.45" customHeight="1" x14ac:dyDescent="0.15"/>
    <row r="189" ht="17.45" customHeight="1" x14ac:dyDescent="0.15"/>
    <row r="190" ht="17.45" customHeight="1" x14ac:dyDescent="0.15"/>
    <row r="191" ht="17.45" customHeight="1" x14ac:dyDescent="0.15"/>
    <row r="192" ht="17.45" customHeight="1" x14ac:dyDescent="0.15"/>
    <row r="193" ht="17.45" customHeight="1" x14ac:dyDescent="0.15"/>
    <row r="194" ht="17.45" customHeight="1" x14ac:dyDescent="0.15"/>
    <row r="195" ht="17.45" customHeight="1" x14ac:dyDescent="0.15"/>
    <row r="196" ht="17.45" customHeight="1" x14ac:dyDescent="0.15"/>
    <row r="197" ht="17.45" customHeight="1" x14ac:dyDescent="0.15"/>
    <row r="198" ht="17.45" customHeight="1" x14ac:dyDescent="0.15"/>
    <row r="199" ht="17.45" customHeight="1" x14ac:dyDescent="0.15"/>
    <row r="200" ht="17.45" customHeight="1" x14ac:dyDescent="0.15"/>
    <row r="201" ht="17.45" customHeight="1" x14ac:dyDescent="0.15"/>
    <row r="202" ht="17.45" customHeight="1" x14ac:dyDescent="0.15"/>
    <row r="203" ht="17.45" customHeight="1" x14ac:dyDescent="0.15"/>
    <row r="204" ht="17.45" customHeight="1" x14ac:dyDescent="0.15"/>
    <row r="205" ht="17.45" customHeight="1" x14ac:dyDescent="0.15"/>
    <row r="206" ht="17.45" customHeight="1" x14ac:dyDescent="0.15"/>
    <row r="207" ht="17.45" customHeight="1" x14ac:dyDescent="0.15"/>
    <row r="208" ht="17.45" customHeight="1" x14ac:dyDescent="0.15"/>
    <row r="209" ht="17.45" customHeight="1" x14ac:dyDescent="0.15"/>
    <row r="210" ht="17.45" customHeight="1" x14ac:dyDescent="0.15"/>
    <row r="211" ht="17.45" customHeight="1" x14ac:dyDescent="0.15"/>
  </sheetData>
  <mergeCells count="6">
    <mergeCell ref="A147:A167"/>
    <mergeCell ref="A1:H1"/>
    <mergeCell ref="A3:A34"/>
    <mergeCell ref="A35:A70"/>
    <mergeCell ref="A71:A101"/>
    <mergeCell ref="A102:A146"/>
  </mergeCells>
  <phoneticPr fontId="1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33"/>
  <sheetViews>
    <sheetView topLeftCell="A578" workbookViewId="0">
      <selection activeCell="E185" sqref="E185:E601"/>
    </sheetView>
  </sheetViews>
  <sheetFormatPr defaultColWidth="8.75" defaultRowHeight="13.5" x14ac:dyDescent="0.15"/>
  <cols>
    <col min="1" max="1" width="20" bestFit="1" customWidth="1"/>
    <col min="2" max="2" width="13.125" bestFit="1" customWidth="1"/>
    <col min="3" max="3" width="14.625" bestFit="1" customWidth="1"/>
    <col min="4" max="4" width="14.5" bestFit="1" customWidth="1"/>
    <col min="5" max="5" width="88.75" bestFit="1" customWidth="1"/>
    <col min="6" max="6" width="27.875" customWidth="1"/>
    <col min="7" max="7" width="14.5" customWidth="1"/>
  </cols>
  <sheetData>
    <row r="1" spans="1:7" ht="23.1" customHeight="1" x14ac:dyDescent="0.15">
      <c r="A1" s="68" t="s">
        <v>39</v>
      </c>
      <c r="B1" s="68"/>
      <c r="C1" s="68"/>
      <c r="D1" s="68"/>
      <c r="E1" s="68"/>
      <c r="F1" s="68"/>
      <c r="G1" s="68"/>
    </row>
    <row r="2" spans="1:7" ht="21" customHeight="1" x14ac:dyDescent="0.15">
      <c r="A2" s="55" t="s">
        <v>19</v>
      </c>
      <c r="B2" s="55" t="s">
        <v>20</v>
      </c>
      <c r="C2" s="55" t="s">
        <v>21</v>
      </c>
      <c r="D2" s="55" t="s">
        <v>23</v>
      </c>
      <c r="E2" s="55" t="s">
        <v>22</v>
      </c>
      <c r="F2" s="56" t="s">
        <v>40</v>
      </c>
      <c r="G2" s="55" t="s">
        <v>25</v>
      </c>
    </row>
    <row r="3" spans="1:7" ht="17.45" customHeight="1" x14ac:dyDescent="0.15">
      <c r="A3" s="63" t="s">
        <v>1</v>
      </c>
      <c r="B3" s="60" t="s">
        <v>126</v>
      </c>
      <c r="C3" s="60">
        <v>2023363124</v>
      </c>
      <c r="D3" s="60" t="s">
        <v>162</v>
      </c>
      <c r="E3" s="25" t="s">
        <v>80</v>
      </c>
      <c r="F3" s="25" t="s">
        <v>163</v>
      </c>
      <c r="G3" s="60">
        <v>11</v>
      </c>
    </row>
    <row r="4" spans="1:7" ht="17.45" customHeight="1" x14ac:dyDescent="0.15">
      <c r="A4" s="63"/>
      <c r="B4" s="60"/>
      <c r="C4" s="60"/>
      <c r="D4" s="60"/>
      <c r="E4" s="25" t="s">
        <v>164</v>
      </c>
      <c r="F4" s="25" t="s">
        <v>163</v>
      </c>
      <c r="G4" s="60"/>
    </row>
    <row r="5" spans="1:7" ht="17.45" customHeight="1" x14ac:dyDescent="0.15">
      <c r="A5" s="63"/>
      <c r="B5" s="60"/>
      <c r="C5" s="60"/>
      <c r="D5" s="60"/>
      <c r="E5" s="25" t="s">
        <v>109</v>
      </c>
      <c r="F5" s="25" t="s">
        <v>165</v>
      </c>
      <c r="G5" s="60"/>
    </row>
    <row r="6" spans="1:7" ht="17.45" customHeight="1" x14ac:dyDescent="0.15">
      <c r="A6" s="63"/>
      <c r="B6" s="60"/>
      <c r="C6" s="60"/>
      <c r="D6" s="60"/>
      <c r="E6" s="25" t="s">
        <v>100</v>
      </c>
      <c r="F6" s="25" t="s">
        <v>166</v>
      </c>
      <c r="G6" s="60"/>
    </row>
    <row r="7" spans="1:7" ht="17.45" customHeight="1" x14ac:dyDescent="0.15">
      <c r="A7" s="63"/>
      <c r="B7" s="60"/>
      <c r="C7" s="60"/>
      <c r="D7" s="60"/>
      <c r="E7" s="25" t="s">
        <v>167</v>
      </c>
      <c r="F7" s="25" t="s">
        <v>165</v>
      </c>
      <c r="G7" s="60"/>
    </row>
    <row r="8" spans="1:7" ht="17.45" customHeight="1" x14ac:dyDescent="0.15">
      <c r="A8" s="63"/>
      <c r="B8" s="60"/>
      <c r="C8" s="25">
        <v>2023363114</v>
      </c>
      <c r="D8" s="25" t="s">
        <v>168</v>
      </c>
      <c r="E8" s="25" t="s">
        <v>128</v>
      </c>
      <c r="F8" s="25" t="s">
        <v>169</v>
      </c>
      <c r="G8" s="25">
        <v>3</v>
      </c>
    </row>
    <row r="9" spans="1:7" ht="17.45" customHeight="1" x14ac:dyDescent="0.15">
      <c r="A9" s="63"/>
      <c r="B9" s="60" t="s">
        <v>151</v>
      </c>
      <c r="C9" s="60">
        <v>2023363208</v>
      </c>
      <c r="D9" s="60" t="s">
        <v>170</v>
      </c>
      <c r="E9" s="25" t="s">
        <v>171</v>
      </c>
      <c r="F9" s="25" t="s">
        <v>163</v>
      </c>
      <c r="G9" s="60">
        <v>25</v>
      </c>
    </row>
    <row r="10" spans="1:7" ht="17.45" customHeight="1" x14ac:dyDescent="0.15">
      <c r="A10" s="63"/>
      <c r="B10" s="60"/>
      <c r="C10" s="60"/>
      <c r="D10" s="60"/>
      <c r="E10" s="25" t="s">
        <v>172</v>
      </c>
      <c r="F10" s="25" t="s">
        <v>173</v>
      </c>
      <c r="G10" s="60"/>
    </row>
    <row r="11" spans="1:7" ht="17.45" customHeight="1" x14ac:dyDescent="0.15">
      <c r="A11" s="63"/>
      <c r="B11" s="60"/>
      <c r="C11" s="60"/>
      <c r="D11" s="60"/>
      <c r="E11" s="25" t="s">
        <v>101</v>
      </c>
      <c r="F11" s="25" t="s">
        <v>173</v>
      </c>
      <c r="G11" s="60"/>
    </row>
    <row r="12" spans="1:7" ht="17.45" customHeight="1" x14ac:dyDescent="0.15">
      <c r="A12" s="63"/>
      <c r="B12" s="60"/>
      <c r="C12" s="60"/>
      <c r="D12" s="60"/>
      <c r="E12" s="25" t="s">
        <v>174</v>
      </c>
      <c r="F12" s="25" t="s">
        <v>165</v>
      </c>
      <c r="G12" s="60"/>
    </row>
    <row r="13" spans="1:7" ht="17.45" customHeight="1" x14ac:dyDescent="0.15">
      <c r="A13" s="63"/>
      <c r="B13" s="60"/>
      <c r="C13" s="60"/>
      <c r="D13" s="60"/>
      <c r="E13" s="25" t="s">
        <v>100</v>
      </c>
      <c r="F13" s="25" t="s">
        <v>166</v>
      </c>
      <c r="G13" s="60"/>
    </row>
    <row r="14" spans="1:7" ht="17.45" customHeight="1" x14ac:dyDescent="0.15">
      <c r="A14" s="63"/>
      <c r="B14" s="60"/>
      <c r="C14" s="60"/>
      <c r="D14" s="60"/>
      <c r="E14" s="25" t="s">
        <v>167</v>
      </c>
      <c r="F14" s="25" t="s">
        <v>175</v>
      </c>
      <c r="G14" s="60"/>
    </row>
    <row r="15" spans="1:7" ht="17.45" customHeight="1" x14ac:dyDescent="0.15">
      <c r="A15" s="63"/>
      <c r="B15" s="60"/>
      <c r="C15" s="60"/>
      <c r="D15" s="60"/>
      <c r="E15" s="25" t="s">
        <v>85</v>
      </c>
      <c r="F15" s="25" t="s">
        <v>175</v>
      </c>
      <c r="G15" s="60"/>
    </row>
    <row r="16" spans="1:7" ht="17.45" customHeight="1" x14ac:dyDescent="0.15">
      <c r="A16" s="63"/>
      <c r="B16" s="60"/>
      <c r="C16" s="60"/>
      <c r="D16" s="60"/>
      <c r="E16" s="25" t="s">
        <v>89</v>
      </c>
      <c r="F16" s="25" t="s">
        <v>176</v>
      </c>
      <c r="G16" s="60"/>
    </row>
    <row r="17" spans="1:7" ht="17.45" customHeight="1" x14ac:dyDescent="0.15">
      <c r="A17" s="63"/>
      <c r="B17" s="60"/>
      <c r="C17" s="60"/>
      <c r="D17" s="60"/>
      <c r="E17" s="25" t="s">
        <v>171</v>
      </c>
      <c r="F17" s="25" t="s">
        <v>176</v>
      </c>
      <c r="G17" s="60"/>
    </row>
    <row r="18" spans="1:7" ht="17.45" customHeight="1" x14ac:dyDescent="0.15">
      <c r="A18" s="63"/>
      <c r="B18" s="60"/>
      <c r="C18" s="60"/>
      <c r="D18" s="60"/>
      <c r="E18" s="25" t="s">
        <v>114</v>
      </c>
      <c r="F18" s="25" t="s">
        <v>176</v>
      </c>
      <c r="G18" s="60"/>
    </row>
    <row r="19" spans="1:7" ht="17.45" customHeight="1" x14ac:dyDescent="0.15">
      <c r="A19" s="63"/>
      <c r="B19" s="60"/>
      <c r="C19" s="60"/>
      <c r="D19" s="60"/>
      <c r="E19" s="25" t="s">
        <v>174</v>
      </c>
      <c r="F19" s="25" t="s">
        <v>177</v>
      </c>
      <c r="G19" s="60"/>
    </row>
    <row r="20" spans="1:7" ht="17.45" customHeight="1" x14ac:dyDescent="0.15">
      <c r="A20" s="63"/>
      <c r="B20" s="60"/>
      <c r="C20" s="60">
        <v>2023363232</v>
      </c>
      <c r="D20" s="60" t="s">
        <v>178</v>
      </c>
      <c r="E20" s="25" t="s">
        <v>171</v>
      </c>
      <c r="F20" s="25" t="s">
        <v>163</v>
      </c>
      <c r="G20" s="60">
        <v>17</v>
      </c>
    </row>
    <row r="21" spans="1:7" ht="17.45" customHeight="1" x14ac:dyDescent="0.15">
      <c r="A21" s="63"/>
      <c r="B21" s="60"/>
      <c r="C21" s="60"/>
      <c r="D21" s="60"/>
      <c r="E21" s="25" t="s">
        <v>172</v>
      </c>
      <c r="F21" s="25" t="s">
        <v>173</v>
      </c>
      <c r="G21" s="60"/>
    </row>
    <row r="22" spans="1:7" ht="17.45" customHeight="1" x14ac:dyDescent="0.15">
      <c r="A22" s="63"/>
      <c r="B22" s="60"/>
      <c r="C22" s="60"/>
      <c r="D22" s="60"/>
      <c r="E22" s="25" t="s">
        <v>101</v>
      </c>
      <c r="F22" s="25" t="s">
        <v>173</v>
      </c>
      <c r="G22" s="60"/>
    </row>
    <row r="23" spans="1:7" ht="17.45" customHeight="1" x14ac:dyDescent="0.15">
      <c r="A23" s="63"/>
      <c r="B23" s="60"/>
      <c r="C23" s="60"/>
      <c r="D23" s="60"/>
      <c r="E23" s="25" t="s">
        <v>174</v>
      </c>
      <c r="F23" s="25" t="s">
        <v>165</v>
      </c>
      <c r="G23" s="60"/>
    </row>
    <row r="24" spans="1:7" ht="17.45" customHeight="1" x14ac:dyDescent="0.15">
      <c r="A24" s="63"/>
      <c r="B24" s="60"/>
      <c r="C24" s="60"/>
      <c r="D24" s="60"/>
      <c r="E24" s="25" t="s">
        <v>100</v>
      </c>
      <c r="F24" s="25" t="s">
        <v>166</v>
      </c>
      <c r="G24" s="60"/>
    </row>
    <row r="25" spans="1:7" ht="17.45" customHeight="1" x14ac:dyDescent="0.15">
      <c r="A25" s="63"/>
      <c r="B25" s="60"/>
      <c r="C25" s="60"/>
      <c r="D25" s="60"/>
      <c r="E25" s="25" t="s">
        <v>167</v>
      </c>
      <c r="F25" s="25" t="s">
        <v>175</v>
      </c>
      <c r="G25" s="60"/>
    </row>
    <row r="26" spans="1:7" ht="17.45" customHeight="1" x14ac:dyDescent="0.15">
      <c r="A26" s="63"/>
      <c r="B26" s="60"/>
      <c r="C26" s="60"/>
      <c r="D26" s="60"/>
      <c r="E26" s="25" t="s">
        <v>85</v>
      </c>
      <c r="F26" s="25" t="s">
        <v>175</v>
      </c>
      <c r="G26" s="60"/>
    </row>
    <row r="27" spans="1:7" ht="17.45" customHeight="1" x14ac:dyDescent="0.15">
      <c r="A27" s="63"/>
      <c r="B27" s="60"/>
      <c r="C27" s="60">
        <v>2023363236</v>
      </c>
      <c r="D27" s="60" t="s">
        <v>179</v>
      </c>
      <c r="E27" s="25" t="s">
        <v>171</v>
      </c>
      <c r="F27" s="25" t="s">
        <v>163</v>
      </c>
      <c r="G27" s="60">
        <v>13</v>
      </c>
    </row>
    <row r="28" spans="1:7" ht="17.45" customHeight="1" x14ac:dyDescent="0.15">
      <c r="A28" s="63"/>
      <c r="B28" s="60"/>
      <c r="C28" s="60"/>
      <c r="D28" s="60"/>
      <c r="E28" s="25" t="s">
        <v>172</v>
      </c>
      <c r="F28" s="25" t="s">
        <v>173</v>
      </c>
      <c r="G28" s="60"/>
    </row>
    <row r="29" spans="1:7" ht="17.45" customHeight="1" x14ac:dyDescent="0.15">
      <c r="A29" s="63"/>
      <c r="B29" s="60"/>
      <c r="C29" s="60"/>
      <c r="D29" s="60"/>
      <c r="E29" s="25" t="s">
        <v>101</v>
      </c>
      <c r="F29" s="25" t="s">
        <v>173</v>
      </c>
      <c r="G29" s="60"/>
    </row>
    <row r="30" spans="1:7" ht="17.45" customHeight="1" x14ac:dyDescent="0.15">
      <c r="A30" s="63"/>
      <c r="B30" s="60"/>
      <c r="C30" s="60"/>
      <c r="D30" s="60"/>
      <c r="E30" s="25" t="s">
        <v>174</v>
      </c>
      <c r="F30" s="25" t="s">
        <v>165</v>
      </c>
      <c r="G30" s="60"/>
    </row>
    <row r="31" spans="1:7" ht="17.45" customHeight="1" x14ac:dyDescent="0.15">
      <c r="A31" s="63"/>
      <c r="B31" s="60"/>
      <c r="C31" s="60"/>
      <c r="D31" s="60"/>
      <c r="E31" s="25" t="s">
        <v>100</v>
      </c>
      <c r="F31" s="25" t="s">
        <v>166</v>
      </c>
      <c r="G31" s="60"/>
    </row>
    <row r="32" spans="1:7" ht="17.45" customHeight="1" x14ac:dyDescent="0.15">
      <c r="A32" s="63"/>
      <c r="B32" s="60"/>
      <c r="C32" s="60">
        <v>2023363240</v>
      </c>
      <c r="D32" s="60" t="s">
        <v>180</v>
      </c>
      <c r="E32" s="25" t="s">
        <v>171</v>
      </c>
      <c r="F32" s="25" t="s">
        <v>163</v>
      </c>
      <c r="G32" s="60">
        <v>23</v>
      </c>
    </row>
    <row r="33" spans="1:7" ht="17.45" customHeight="1" x14ac:dyDescent="0.15">
      <c r="A33" s="63"/>
      <c r="B33" s="60"/>
      <c r="C33" s="60"/>
      <c r="D33" s="60"/>
      <c r="E33" s="25" t="s">
        <v>172</v>
      </c>
      <c r="F33" s="25" t="s">
        <v>173</v>
      </c>
      <c r="G33" s="60"/>
    </row>
    <row r="34" spans="1:7" ht="17.45" customHeight="1" x14ac:dyDescent="0.15">
      <c r="A34" s="63"/>
      <c r="B34" s="60"/>
      <c r="C34" s="60"/>
      <c r="D34" s="60"/>
      <c r="E34" s="25" t="s">
        <v>101</v>
      </c>
      <c r="F34" s="25" t="s">
        <v>173</v>
      </c>
      <c r="G34" s="60"/>
    </row>
    <row r="35" spans="1:7" ht="17.45" customHeight="1" x14ac:dyDescent="0.15">
      <c r="A35" s="63"/>
      <c r="B35" s="60"/>
      <c r="C35" s="60"/>
      <c r="D35" s="60"/>
      <c r="E35" s="25" t="s">
        <v>174</v>
      </c>
      <c r="F35" s="25" t="s">
        <v>165</v>
      </c>
      <c r="G35" s="60"/>
    </row>
    <row r="36" spans="1:7" ht="17.45" customHeight="1" x14ac:dyDescent="0.15">
      <c r="A36" s="63"/>
      <c r="B36" s="60"/>
      <c r="C36" s="60"/>
      <c r="D36" s="60"/>
      <c r="E36" s="25" t="s">
        <v>100</v>
      </c>
      <c r="F36" s="25" t="s">
        <v>166</v>
      </c>
      <c r="G36" s="60"/>
    </row>
    <row r="37" spans="1:7" ht="17.45" customHeight="1" x14ac:dyDescent="0.15">
      <c r="A37" s="63"/>
      <c r="B37" s="60"/>
      <c r="C37" s="60"/>
      <c r="D37" s="60"/>
      <c r="E37" s="25" t="s">
        <v>167</v>
      </c>
      <c r="F37" s="25" t="s">
        <v>175</v>
      </c>
      <c r="G37" s="60"/>
    </row>
    <row r="38" spans="1:7" ht="17.45" customHeight="1" x14ac:dyDescent="0.15">
      <c r="A38" s="63"/>
      <c r="B38" s="60"/>
      <c r="C38" s="60"/>
      <c r="D38" s="60"/>
      <c r="E38" s="25" t="s">
        <v>85</v>
      </c>
      <c r="F38" s="25" t="s">
        <v>175</v>
      </c>
      <c r="G38" s="60"/>
    </row>
    <row r="39" spans="1:7" ht="17.45" customHeight="1" x14ac:dyDescent="0.15">
      <c r="A39" s="63"/>
      <c r="B39" s="60"/>
      <c r="C39" s="60"/>
      <c r="D39" s="60"/>
      <c r="E39" s="25" t="s">
        <v>89</v>
      </c>
      <c r="F39" s="25" t="s">
        <v>176</v>
      </c>
      <c r="G39" s="60"/>
    </row>
    <row r="40" spans="1:7" ht="17.45" customHeight="1" x14ac:dyDescent="0.15">
      <c r="A40" s="63"/>
      <c r="B40" s="60"/>
      <c r="C40" s="60"/>
      <c r="D40" s="60"/>
      <c r="E40" s="25" t="s">
        <v>171</v>
      </c>
      <c r="F40" s="25" t="s">
        <v>176</v>
      </c>
      <c r="G40" s="60"/>
    </row>
    <row r="41" spans="1:7" ht="17.45" customHeight="1" x14ac:dyDescent="0.15">
      <c r="A41" s="63"/>
      <c r="B41" s="60"/>
      <c r="C41" s="60"/>
      <c r="D41" s="60"/>
      <c r="E41" s="25" t="s">
        <v>114</v>
      </c>
      <c r="F41" s="25" t="s">
        <v>176</v>
      </c>
      <c r="G41" s="60"/>
    </row>
    <row r="42" spans="1:7" ht="17.45" customHeight="1" x14ac:dyDescent="0.15">
      <c r="A42" s="63"/>
      <c r="B42" s="60" t="s">
        <v>154</v>
      </c>
      <c r="C42" s="60">
        <v>2023363534</v>
      </c>
      <c r="D42" s="60" t="s">
        <v>181</v>
      </c>
      <c r="E42" s="25" t="s">
        <v>84</v>
      </c>
      <c r="F42" s="25" t="s">
        <v>163</v>
      </c>
      <c r="G42" s="60">
        <v>15</v>
      </c>
    </row>
    <row r="43" spans="1:7" ht="17.45" customHeight="1" x14ac:dyDescent="0.15">
      <c r="A43" s="63"/>
      <c r="B43" s="60"/>
      <c r="C43" s="60"/>
      <c r="D43" s="60"/>
      <c r="E43" s="25" t="s">
        <v>182</v>
      </c>
      <c r="F43" s="25" t="s">
        <v>165</v>
      </c>
      <c r="G43" s="60"/>
    </row>
    <row r="44" spans="1:7" ht="17.45" customHeight="1" x14ac:dyDescent="0.15">
      <c r="A44" s="63"/>
      <c r="B44" s="60"/>
      <c r="C44" s="60"/>
      <c r="D44" s="60"/>
      <c r="E44" s="25" t="s">
        <v>85</v>
      </c>
      <c r="F44" s="25" t="s">
        <v>165</v>
      </c>
      <c r="G44" s="60"/>
    </row>
    <row r="45" spans="1:7" ht="17.45" customHeight="1" x14ac:dyDescent="0.15">
      <c r="A45" s="63"/>
      <c r="B45" s="60"/>
      <c r="C45" s="60"/>
      <c r="D45" s="60"/>
      <c r="E45" s="25" t="s">
        <v>114</v>
      </c>
      <c r="F45" s="25" t="s">
        <v>175</v>
      </c>
      <c r="G45" s="60"/>
    </row>
    <row r="46" spans="1:7" ht="17.45" customHeight="1" x14ac:dyDescent="0.15">
      <c r="A46" s="63"/>
      <c r="B46" s="60"/>
      <c r="C46" s="60"/>
      <c r="D46" s="60"/>
      <c r="E46" s="25" t="s">
        <v>183</v>
      </c>
      <c r="F46" s="25" t="s">
        <v>184</v>
      </c>
      <c r="G46" s="60"/>
    </row>
    <row r="47" spans="1:7" ht="17.45" customHeight="1" x14ac:dyDescent="0.15">
      <c r="A47" s="63"/>
      <c r="B47" s="60"/>
      <c r="C47" s="60"/>
      <c r="D47" s="60"/>
      <c r="E47" s="25" t="s">
        <v>182</v>
      </c>
      <c r="F47" s="25" t="s">
        <v>176</v>
      </c>
      <c r="G47" s="60"/>
    </row>
    <row r="48" spans="1:7" ht="17.45" customHeight="1" x14ac:dyDescent="0.15">
      <c r="A48" s="63"/>
      <c r="B48" s="60"/>
      <c r="C48" s="60"/>
      <c r="D48" s="60"/>
      <c r="E48" s="25" t="s">
        <v>90</v>
      </c>
      <c r="F48" s="25" t="s">
        <v>176</v>
      </c>
      <c r="G48" s="60"/>
    </row>
    <row r="49" spans="1:7" ht="17.45" customHeight="1" x14ac:dyDescent="0.15">
      <c r="A49" s="63"/>
      <c r="B49" s="60" t="s">
        <v>155</v>
      </c>
      <c r="C49" s="60">
        <v>2023363615</v>
      </c>
      <c r="D49" s="60" t="s">
        <v>185</v>
      </c>
      <c r="E49" s="25" t="s">
        <v>74</v>
      </c>
      <c r="F49" s="25" t="s">
        <v>163</v>
      </c>
      <c r="G49" s="60">
        <v>15</v>
      </c>
    </row>
    <row r="50" spans="1:7" ht="17.45" customHeight="1" x14ac:dyDescent="0.15">
      <c r="A50" s="63"/>
      <c r="B50" s="60"/>
      <c r="C50" s="60"/>
      <c r="D50" s="60"/>
      <c r="E50" s="25" t="s">
        <v>186</v>
      </c>
      <c r="F50" s="25" t="s">
        <v>173</v>
      </c>
      <c r="G50" s="60"/>
    </row>
    <row r="51" spans="1:7" ht="17.45" customHeight="1" x14ac:dyDescent="0.15">
      <c r="A51" s="63"/>
      <c r="B51" s="60"/>
      <c r="C51" s="60"/>
      <c r="D51" s="60"/>
      <c r="E51" s="25" t="s">
        <v>84</v>
      </c>
      <c r="F51" s="25" t="s">
        <v>163</v>
      </c>
      <c r="G51" s="60"/>
    </row>
    <row r="52" spans="1:7" ht="17.45" customHeight="1" x14ac:dyDescent="0.15">
      <c r="A52" s="63"/>
      <c r="B52" s="60"/>
      <c r="C52" s="60"/>
      <c r="D52" s="60"/>
      <c r="E52" s="25" t="s">
        <v>78</v>
      </c>
      <c r="F52" s="25" t="s">
        <v>165</v>
      </c>
      <c r="G52" s="60"/>
    </row>
    <row r="53" spans="1:7" ht="17.45" customHeight="1" x14ac:dyDescent="0.15">
      <c r="A53" s="63"/>
      <c r="B53" s="60"/>
      <c r="C53" s="60"/>
      <c r="D53" s="60"/>
      <c r="E53" s="25" t="s">
        <v>85</v>
      </c>
      <c r="F53" s="25" t="s">
        <v>165</v>
      </c>
      <c r="G53" s="60"/>
    </row>
    <row r="54" spans="1:7" ht="17.45" customHeight="1" x14ac:dyDescent="0.15">
      <c r="A54" s="63"/>
      <c r="B54" s="60"/>
      <c r="C54" s="60"/>
      <c r="D54" s="60"/>
      <c r="E54" s="25" t="s">
        <v>89</v>
      </c>
      <c r="F54" s="25" t="s">
        <v>165</v>
      </c>
      <c r="G54" s="60"/>
    </row>
    <row r="55" spans="1:7" ht="17.45" customHeight="1" x14ac:dyDescent="0.15">
      <c r="A55" s="63"/>
      <c r="B55" s="60"/>
      <c r="C55" s="60"/>
      <c r="D55" s="60"/>
      <c r="E55" s="25" t="s">
        <v>74</v>
      </c>
      <c r="F55" s="25" t="s">
        <v>165</v>
      </c>
      <c r="G55" s="60"/>
    </row>
    <row r="56" spans="1:7" ht="17.45" customHeight="1" x14ac:dyDescent="0.15">
      <c r="A56" s="63"/>
      <c r="B56" s="60" t="s">
        <v>156</v>
      </c>
      <c r="C56" s="60">
        <v>2023363717</v>
      </c>
      <c r="D56" s="60" t="s">
        <v>187</v>
      </c>
      <c r="E56" s="25" t="s">
        <v>80</v>
      </c>
      <c r="F56" s="25" t="s">
        <v>163</v>
      </c>
      <c r="G56" s="60">
        <v>15</v>
      </c>
    </row>
    <row r="57" spans="1:7" ht="17.45" customHeight="1" x14ac:dyDescent="0.15">
      <c r="A57" s="63"/>
      <c r="B57" s="60"/>
      <c r="C57" s="60"/>
      <c r="D57" s="60"/>
      <c r="E57" s="25" t="s">
        <v>186</v>
      </c>
      <c r="F57" s="25" t="s">
        <v>173</v>
      </c>
      <c r="G57" s="60"/>
    </row>
    <row r="58" spans="1:7" ht="17.45" customHeight="1" x14ac:dyDescent="0.15">
      <c r="A58" s="63"/>
      <c r="B58" s="60"/>
      <c r="C58" s="60"/>
      <c r="D58" s="60"/>
      <c r="E58" s="25" t="s">
        <v>90</v>
      </c>
      <c r="F58" s="25" t="s">
        <v>165</v>
      </c>
      <c r="G58" s="60"/>
    </row>
    <row r="59" spans="1:7" ht="17.45" customHeight="1" x14ac:dyDescent="0.15">
      <c r="A59" s="63"/>
      <c r="B59" s="60"/>
      <c r="C59" s="60"/>
      <c r="D59" s="60"/>
      <c r="E59" s="25" t="s">
        <v>85</v>
      </c>
      <c r="F59" s="25" t="s">
        <v>165</v>
      </c>
      <c r="G59" s="60"/>
    </row>
    <row r="60" spans="1:7" ht="17.45" customHeight="1" x14ac:dyDescent="0.15">
      <c r="A60" s="63"/>
      <c r="B60" s="60"/>
      <c r="C60" s="60"/>
      <c r="D60" s="60"/>
      <c r="E60" s="25" t="s">
        <v>89</v>
      </c>
      <c r="F60" s="25" t="s">
        <v>165</v>
      </c>
      <c r="G60" s="60"/>
    </row>
    <row r="61" spans="1:7" ht="17.45" customHeight="1" x14ac:dyDescent="0.15">
      <c r="A61" s="63"/>
      <c r="B61" s="60"/>
      <c r="C61" s="60"/>
      <c r="D61" s="60"/>
      <c r="E61" s="25" t="s">
        <v>84</v>
      </c>
      <c r="F61" s="25" t="s">
        <v>175</v>
      </c>
      <c r="G61" s="60"/>
    </row>
    <row r="62" spans="1:7" ht="17.45" customHeight="1" x14ac:dyDescent="0.15">
      <c r="A62" s="63"/>
      <c r="B62" s="60"/>
      <c r="C62" s="60"/>
      <c r="D62" s="60"/>
      <c r="E62" s="25" t="s">
        <v>80</v>
      </c>
      <c r="F62" s="25" t="s">
        <v>175</v>
      </c>
      <c r="G62" s="60"/>
    </row>
    <row r="63" spans="1:7" ht="17.45" customHeight="1" x14ac:dyDescent="0.15">
      <c r="A63" s="63"/>
      <c r="B63" s="60"/>
      <c r="C63" s="60">
        <v>2023363724</v>
      </c>
      <c r="D63" s="60" t="s">
        <v>188</v>
      </c>
      <c r="E63" s="25" t="s">
        <v>84</v>
      </c>
      <c r="F63" s="25" t="s">
        <v>175</v>
      </c>
      <c r="G63" s="60">
        <v>12</v>
      </c>
    </row>
    <row r="64" spans="1:7" ht="17.45" customHeight="1" x14ac:dyDescent="0.15">
      <c r="A64" s="63"/>
      <c r="B64" s="60"/>
      <c r="C64" s="60"/>
      <c r="D64" s="60"/>
      <c r="E64" s="25" t="s">
        <v>80</v>
      </c>
      <c r="F64" s="25" t="s">
        <v>175</v>
      </c>
      <c r="G64" s="60"/>
    </row>
    <row r="65" spans="1:7" ht="17.45" customHeight="1" x14ac:dyDescent="0.15">
      <c r="A65" s="63"/>
      <c r="B65" s="60"/>
      <c r="C65" s="60"/>
      <c r="D65" s="60"/>
      <c r="E65" s="25" t="s">
        <v>114</v>
      </c>
      <c r="F65" s="25" t="s">
        <v>176</v>
      </c>
      <c r="G65" s="60"/>
    </row>
    <row r="66" spans="1:7" ht="17.45" customHeight="1" x14ac:dyDescent="0.15">
      <c r="A66" s="63"/>
      <c r="B66" s="60"/>
      <c r="C66" s="60"/>
      <c r="D66" s="60"/>
      <c r="E66" s="25" t="s">
        <v>100</v>
      </c>
      <c r="F66" s="25" t="s">
        <v>189</v>
      </c>
      <c r="G66" s="60"/>
    </row>
    <row r="67" spans="1:7" ht="17.45" customHeight="1" x14ac:dyDescent="0.15">
      <c r="A67" s="63"/>
      <c r="B67" s="60"/>
      <c r="C67" s="60"/>
      <c r="D67" s="60"/>
      <c r="E67" s="25" t="s">
        <v>78</v>
      </c>
      <c r="F67" s="25" t="s">
        <v>169</v>
      </c>
      <c r="G67" s="60"/>
    </row>
    <row r="68" spans="1:7" ht="17.45" customHeight="1" x14ac:dyDescent="0.15">
      <c r="A68" s="63"/>
      <c r="B68" s="60"/>
      <c r="C68" s="60">
        <v>2023363719</v>
      </c>
      <c r="D68" s="60" t="s">
        <v>190</v>
      </c>
      <c r="E68" s="25" t="s">
        <v>80</v>
      </c>
      <c r="F68" s="25" t="s">
        <v>163</v>
      </c>
      <c r="G68" s="60">
        <v>15</v>
      </c>
    </row>
    <row r="69" spans="1:7" ht="17.45" customHeight="1" x14ac:dyDescent="0.15">
      <c r="A69" s="63"/>
      <c r="B69" s="60"/>
      <c r="C69" s="60"/>
      <c r="D69" s="60"/>
      <c r="E69" s="25" t="s">
        <v>186</v>
      </c>
      <c r="F69" s="25" t="s">
        <v>173</v>
      </c>
      <c r="G69" s="60"/>
    </row>
    <row r="70" spans="1:7" ht="17.45" customHeight="1" x14ac:dyDescent="0.15">
      <c r="A70" s="63"/>
      <c r="B70" s="60"/>
      <c r="C70" s="60"/>
      <c r="D70" s="60"/>
      <c r="E70" s="25" t="s">
        <v>90</v>
      </c>
      <c r="F70" s="25" t="s">
        <v>165</v>
      </c>
      <c r="G70" s="60"/>
    </row>
    <row r="71" spans="1:7" ht="17.45" customHeight="1" x14ac:dyDescent="0.15">
      <c r="A71" s="63"/>
      <c r="B71" s="60"/>
      <c r="C71" s="60"/>
      <c r="D71" s="60"/>
      <c r="E71" s="25" t="s">
        <v>85</v>
      </c>
      <c r="F71" s="25" t="s">
        <v>165</v>
      </c>
      <c r="G71" s="60"/>
    </row>
    <row r="72" spans="1:7" ht="17.45" customHeight="1" x14ac:dyDescent="0.15">
      <c r="A72" s="63"/>
      <c r="B72" s="60"/>
      <c r="C72" s="60"/>
      <c r="D72" s="60"/>
      <c r="E72" s="25" t="s">
        <v>89</v>
      </c>
      <c r="F72" s="25" t="s">
        <v>165</v>
      </c>
      <c r="G72" s="60"/>
    </row>
    <row r="73" spans="1:7" ht="17.45" customHeight="1" x14ac:dyDescent="0.15">
      <c r="A73" s="63"/>
      <c r="B73" s="60"/>
      <c r="C73" s="60"/>
      <c r="D73" s="60"/>
      <c r="E73" s="25" t="s">
        <v>84</v>
      </c>
      <c r="F73" s="25" t="s">
        <v>175</v>
      </c>
      <c r="G73" s="60"/>
    </row>
    <row r="74" spans="1:7" ht="17.45" customHeight="1" x14ac:dyDescent="0.15">
      <c r="A74" s="63"/>
      <c r="B74" s="60"/>
      <c r="C74" s="60"/>
      <c r="D74" s="60"/>
      <c r="E74" s="25" t="s">
        <v>80</v>
      </c>
      <c r="F74" s="25" t="s">
        <v>175</v>
      </c>
      <c r="G74" s="60"/>
    </row>
    <row r="75" spans="1:7" ht="17.45" customHeight="1" x14ac:dyDescent="0.15">
      <c r="A75" s="63"/>
      <c r="B75" s="60"/>
      <c r="C75" s="60">
        <v>2023363737</v>
      </c>
      <c r="D75" s="60" t="s">
        <v>191</v>
      </c>
      <c r="E75" s="25" t="s">
        <v>80</v>
      </c>
      <c r="F75" s="25" t="s">
        <v>163</v>
      </c>
      <c r="G75" s="60">
        <v>11</v>
      </c>
    </row>
    <row r="76" spans="1:7" ht="17.45" customHeight="1" x14ac:dyDescent="0.15">
      <c r="A76" s="63"/>
      <c r="B76" s="60"/>
      <c r="C76" s="60"/>
      <c r="D76" s="60"/>
      <c r="E76" s="25" t="s">
        <v>186</v>
      </c>
      <c r="F76" s="25" t="s">
        <v>173</v>
      </c>
      <c r="G76" s="60"/>
    </row>
    <row r="77" spans="1:7" ht="17.45" customHeight="1" x14ac:dyDescent="0.15">
      <c r="A77" s="63"/>
      <c r="B77" s="60"/>
      <c r="C77" s="60"/>
      <c r="D77" s="60"/>
      <c r="E77" s="25" t="s">
        <v>90</v>
      </c>
      <c r="F77" s="25" t="s">
        <v>165</v>
      </c>
      <c r="G77" s="60"/>
    </row>
    <row r="78" spans="1:7" ht="17.45" customHeight="1" x14ac:dyDescent="0.15">
      <c r="A78" s="63"/>
      <c r="B78" s="60"/>
      <c r="C78" s="60"/>
      <c r="D78" s="60"/>
      <c r="E78" s="25" t="s">
        <v>85</v>
      </c>
      <c r="F78" s="25" t="s">
        <v>165</v>
      </c>
      <c r="G78" s="60"/>
    </row>
    <row r="79" spans="1:7" ht="17.45" customHeight="1" x14ac:dyDescent="0.15">
      <c r="A79" s="63"/>
      <c r="B79" s="60"/>
      <c r="C79" s="60"/>
      <c r="D79" s="60"/>
      <c r="E79" s="25" t="s">
        <v>89</v>
      </c>
      <c r="F79" s="25" t="s">
        <v>165</v>
      </c>
      <c r="G79" s="60"/>
    </row>
    <row r="80" spans="1:7" ht="17.45" customHeight="1" x14ac:dyDescent="0.15">
      <c r="A80" s="63"/>
      <c r="B80" s="60"/>
      <c r="C80" s="60">
        <v>2023363701</v>
      </c>
      <c r="D80" s="60" t="s">
        <v>192</v>
      </c>
      <c r="E80" s="25" t="s">
        <v>80</v>
      </c>
      <c r="F80" s="25" t="s">
        <v>163</v>
      </c>
      <c r="G80" s="60">
        <v>11</v>
      </c>
    </row>
    <row r="81" spans="1:7" ht="17.45" customHeight="1" x14ac:dyDescent="0.15">
      <c r="A81" s="63"/>
      <c r="B81" s="60"/>
      <c r="C81" s="60"/>
      <c r="D81" s="60"/>
      <c r="E81" s="25" t="s">
        <v>186</v>
      </c>
      <c r="F81" s="25" t="s">
        <v>173</v>
      </c>
      <c r="G81" s="60"/>
    </row>
    <row r="82" spans="1:7" ht="17.45" customHeight="1" x14ac:dyDescent="0.15">
      <c r="A82" s="63"/>
      <c r="B82" s="60"/>
      <c r="C82" s="60"/>
      <c r="D82" s="60"/>
      <c r="E82" s="25" t="s">
        <v>90</v>
      </c>
      <c r="F82" s="25" t="s">
        <v>165</v>
      </c>
      <c r="G82" s="60"/>
    </row>
    <row r="83" spans="1:7" ht="17.45" customHeight="1" x14ac:dyDescent="0.15">
      <c r="A83" s="63"/>
      <c r="B83" s="60"/>
      <c r="C83" s="60"/>
      <c r="D83" s="60"/>
      <c r="E83" s="25" t="s">
        <v>85</v>
      </c>
      <c r="F83" s="25" t="s">
        <v>165</v>
      </c>
      <c r="G83" s="60"/>
    </row>
    <row r="84" spans="1:7" ht="17.45" customHeight="1" x14ac:dyDescent="0.15">
      <c r="A84" s="63"/>
      <c r="B84" s="60"/>
      <c r="C84" s="60"/>
      <c r="D84" s="60"/>
      <c r="E84" s="25" t="s">
        <v>89</v>
      </c>
      <c r="F84" s="25" t="s">
        <v>165</v>
      </c>
      <c r="G84" s="60"/>
    </row>
    <row r="85" spans="1:7" ht="17.45" customHeight="1" x14ac:dyDescent="0.15">
      <c r="A85" s="63"/>
      <c r="B85" s="60"/>
      <c r="C85" s="60">
        <v>2023363721</v>
      </c>
      <c r="D85" s="60" t="s">
        <v>193</v>
      </c>
      <c r="E85" s="25" t="s">
        <v>84</v>
      </c>
      <c r="F85" s="25" t="s">
        <v>175</v>
      </c>
      <c r="G85" s="60">
        <v>4</v>
      </c>
    </row>
    <row r="86" spans="1:7" ht="17.45" customHeight="1" x14ac:dyDescent="0.15">
      <c r="A86" s="63"/>
      <c r="B86" s="60"/>
      <c r="C86" s="60"/>
      <c r="D86" s="60"/>
      <c r="E86" s="25" t="s">
        <v>80</v>
      </c>
      <c r="F86" s="25" t="s">
        <v>175</v>
      </c>
      <c r="G86" s="60"/>
    </row>
    <row r="87" spans="1:7" ht="17.45" customHeight="1" x14ac:dyDescent="0.15">
      <c r="A87" s="63"/>
      <c r="B87" s="60" t="s">
        <v>157</v>
      </c>
      <c r="C87" s="60">
        <v>2023363830</v>
      </c>
      <c r="D87" s="60" t="s">
        <v>194</v>
      </c>
      <c r="E87" s="25" t="s">
        <v>74</v>
      </c>
      <c r="F87" s="25" t="s">
        <v>163</v>
      </c>
      <c r="G87" s="60">
        <v>13</v>
      </c>
    </row>
    <row r="88" spans="1:7" ht="17.45" customHeight="1" x14ac:dyDescent="0.15">
      <c r="A88" s="63"/>
      <c r="B88" s="60"/>
      <c r="C88" s="60"/>
      <c r="D88" s="60"/>
      <c r="E88" s="25" t="s">
        <v>84</v>
      </c>
      <c r="F88" s="25" t="s">
        <v>163</v>
      </c>
      <c r="G88" s="60"/>
    </row>
    <row r="89" spans="1:7" ht="17.45" customHeight="1" x14ac:dyDescent="0.15">
      <c r="A89" s="63"/>
      <c r="B89" s="60"/>
      <c r="C89" s="60"/>
      <c r="D89" s="60"/>
      <c r="E89" s="25" t="s">
        <v>174</v>
      </c>
      <c r="F89" s="25" t="s">
        <v>165</v>
      </c>
      <c r="G89" s="60"/>
    </row>
    <row r="90" spans="1:7" ht="17.45" customHeight="1" x14ac:dyDescent="0.15">
      <c r="A90" s="63"/>
      <c r="B90" s="60"/>
      <c r="C90" s="60"/>
      <c r="D90" s="60"/>
      <c r="E90" s="25" t="s">
        <v>85</v>
      </c>
      <c r="F90" s="25" t="s">
        <v>166</v>
      </c>
      <c r="G90" s="60"/>
    </row>
    <row r="91" spans="1:7" ht="17.45" customHeight="1" x14ac:dyDescent="0.15">
      <c r="A91" s="63"/>
      <c r="B91" s="60"/>
      <c r="C91" s="60"/>
      <c r="D91" s="60"/>
      <c r="E91" s="25" t="s">
        <v>100</v>
      </c>
      <c r="F91" s="25" t="s">
        <v>165</v>
      </c>
      <c r="G91" s="60"/>
    </row>
    <row r="92" spans="1:7" ht="17.45" customHeight="1" x14ac:dyDescent="0.15">
      <c r="A92" s="63"/>
      <c r="B92" s="60"/>
      <c r="C92" s="60"/>
      <c r="D92" s="60"/>
      <c r="E92" s="25" t="s">
        <v>89</v>
      </c>
      <c r="F92" s="25" t="s">
        <v>165</v>
      </c>
      <c r="G92" s="60"/>
    </row>
    <row r="93" spans="1:7" ht="17.45" customHeight="1" x14ac:dyDescent="0.15">
      <c r="A93" s="63"/>
      <c r="B93" s="60" t="s">
        <v>158</v>
      </c>
      <c r="C93" s="25">
        <v>2023364108</v>
      </c>
      <c r="D93" s="25" t="s">
        <v>195</v>
      </c>
      <c r="E93" s="25" t="s">
        <v>94</v>
      </c>
      <c r="F93" s="25" t="s">
        <v>173</v>
      </c>
      <c r="G93" s="25">
        <v>3</v>
      </c>
    </row>
    <row r="94" spans="1:7" ht="17.45" customHeight="1" x14ac:dyDescent="0.15">
      <c r="A94" s="63"/>
      <c r="B94" s="60"/>
      <c r="C94" s="60">
        <v>2023364129</v>
      </c>
      <c r="D94" s="60" t="s">
        <v>196</v>
      </c>
      <c r="E94" s="25" t="s">
        <v>94</v>
      </c>
      <c r="F94" s="25" t="s">
        <v>173</v>
      </c>
      <c r="G94" s="60">
        <v>5</v>
      </c>
    </row>
    <row r="95" spans="1:7" ht="17.45" customHeight="1" x14ac:dyDescent="0.15">
      <c r="A95" s="63"/>
      <c r="B95" s="60"/>
      <c r="C95" s="60"/>
      <c r="D95" s="60"/>
      <c r="E95" s="25" t="s">
        <v>91</v>
      </c>
      <c r="F95" s="25" t="s">
        <v>163</v>
      </c>
      <c r="G95" s="60"/>
    </row>
    <row r="96" spans="1:7" ht="17.45" customHeight="1" x14ac:dyDescent="0.15">
      <c r="A96" s="63"/>
      <c r="B96" s="60" t="s">
        <v>161</v>
      </c>
      <c r="C96" s="60">
        <v>2023364410</v>
      </c>
      <c r="D96" s="60" t="s">
        <v>197</v>
      </c>
      <c r="E96" s="25" t="s">
        <v>198</v>
      </c>
      <c r="F96" s="25" t="s">
        <v>163</v>
      </c>
      <c r="G96" s="60">
        <v>18</v>
      </c>
    </row>
    <row r="97" spans="1:7" ht="17.45" customHeight="1" x14ac:dyDescent="0.15">
      <c r="A97" s="63"/>
      <c r="B97" s="60"/>
      <c r="C97" s="60"/>
      <c r="D97" s="60"/>
      <c r="E97" s="25" t="s">
        <v>96</v>
      </c>
      <c r="F97" s="25" t="s">
        <v>163</v>
      </c>
      <c r="G97" s="60"/>
    </row>
    <row r="98" spans="1:7" ht="17.45" customHeight="1" x14ac:dyDescent="0.15">
      <c r="A98" s="63"/>
      <c r="B98" s="60"/>
      <c r="C98" s="60"/>
      <c r="D98" s="60"/>
      <c r="E98" s="25" t="s">
        <v>95</v>
      </c>
      <c r="F98" s="25" t="s">
        <v>175</v>
      </c>
      <c r="G98" s="60"/>
    </row>
    <row r="99" spans="1:7" ht="17.45" customHeight="1" x14ac:dyDescent="0.15">
      <c r="A99" s="63"/>
      <c r="B99" s="60"/>
      <c r="C99" s="60"/>
      <c r="D99" s="60"/>
      <c r="E99" s="25" t="s">
        <v>199</v>
      </c>
      <c r="F99" s="25" t="s">
        <v>189</v>
      </c>
      <c r="G99" s="60"/>
    </row>
    <row r="100" spans="1:7" ht="17.45" customHeight="1" x14ac:dyDescent="0.15">
      <c r="A100" s="63"/>
      <c r="B100" s="60"/>
      <c r="C100" s="60"/>
      <c r="D100" s="60"/>
      <c r="E100" s="25" t="s">
        <v>198</v>
      </c>
      <c r="F100" s="25" t="s">
        <v>176</v>
      </c>
      <c r="G100" s="60"/>
    </row>
    <row r="101" spans="1:7" ht="17.45" customHeight="1" x14ac:dyDescent="0.15">
      <c r="A101" s="63"/>
      <c r="B101" s="60"/>
      <c r="C101" s="60"/>
      <c r="D101" s="60"/>
      <c r="E101" s="25" t="s">
        <v>96</v>
      </c>
      <c r="F101" s="25" t="s">
        <v>177</v>
      </c>
      <c r="G101" s="60"/>
    </row>
    <row r="102" spans="1:7" ht="17.45" customHeight="1" x14ac:dyDescent="0.15">
      <c r="A102" s="63"/>
      <c r="B102" s="60"/>
      <c r="C102" s="60"/>
      <c r="D102" s="60"/>
      <c r="E102" s="25" t="s">
        <v>95</v>
      </c>
      <c r="F102" s="25" t="s">
        <v>177</v>
      </c>
      <c r="G102" s="60"/>
    </row>
    <row r="103" spans="1:7" ht="17.45" customHeight="1" x14ac:dyDescent="0.15">
      <c r="A103" s="63"/>
      <c r="B103" s="60"/>
      <c r="C103" s="60"/>
      <c r="D103" s="60"/>
      <c r="E103" s="25" t="s">
        <v>103</v>
      </c>
      <c r="F103" s="25" t="s">
        <v>169</v>
      </c>
      <c r="G103" s="60"/>
    </row>
    <row r="104" spans="1:7" ht="17.45" customHeight="1" x14ac:dyDescent="0.15">
      <c r="A104" s="63"/>
      <c r="B104" s="60" t="s">
        <v>141</v>
      </c>
      <c r="C104" s="60">
        <v>2022363124</v>
      </c>
      <c r="D104" s="60" t="s">
        <v>200</v>
      </c>
      <c r="E104" s="25" t="s">
        <v>93</v>
      </c>
      <c r="F104" s="25" t="s">
        <v>163</v>
      </c>
      <c r="G104" s="60">
        <v>5</v>
      </c>
    </row>
    <row r="105" spans="1:7" ht="17.45" customHeight="1" x14ac:dyDescent="0.15">
      <c r="A105" s="63"/>
      <c r="B105" s="60"/>
      <c r="C105" s="60"/>
      <c r="D105" s="60"/>
      <c r="E105" s="25" t="s">
        <v>201</v>
      </c>
      <c r="F105" s="25" t="s">
        <v>173</v>
      </c>
      <c r="G105" s="60"/>
    </row>
    <row r="106" spans="1:7" ht="17.45" customHeight="1" x14ac:dyDescent="0.15">
      <c r="A106" s="63"/>
      <c r="B106" s="60"/>
      <c r="C106" s="60">
        <v>2022363136</v>
      </c>
      <c r="D106" s="60" t="s">
        <v>108</v>
      </c>
      <c r="E106" s="25" t="s">
        <v>93</v>
      </c>
      <c r="F106" s="25" t="s">
        <v>163</v>
      </c>
      <c r="G106" s="60">
        <v>9</v>
      </c>
    </row>
    <row r="107" spans="1:7" ht="17.45" customHeight="1" x14ac:dyDescent="0.15">
      <c r="A107" s="63"/>
      <c r="B107" s="60"/>
      <c r="C107" s="60"/>
      <c r="D107" s="60"/>
      <c r="E107" s="25" t="s">
        <v>201</v>
      </c>
      <c r="F107" s="25" t="s">
        <v>173</v>
      </c>
      <c r="G107" s="60"/>
    </row>
    <row r="108" spans="1:7" ht="17.45" customHeight="1" x14ac:dyDescent="0.15">
      <c r="A108" s="63"/>
      <c r="B108" s="60"/>
      <c r="C108" s="60"/>
      <c r="D108" s="60"/>
      <c r="E108" s="25" t="s">
        <v>92</v>
      </c>
      <c r="F108" s="25" t="s">
        <v>165</v>
      </c>
      <c r="G108" s="60"/>
    </row>
    <row r="109" spans="1:7" ht="17.45" customHeight="1" x14ac:dyDescent="0.15">
      <c r="A109" s="63"/>
      <c r="B109" s="60"/>
      <c r="C109" s="60"/>
      <c r="D109" s="60"/>
      <c r="E109" s="25" t="s">
        <v>93</v>
      </c>
      <c r="F109" s="25" t="s">
        <v>175</v>
      </c>
      <c r="G109" s="60"/>
    </row>
    <row r="110" spans="1:7" ht="17.45" customHeight="1" x14ac:dyDescent="0.15">
      <c r="A110" s="63"/>
      <c r="B110" s="60" t="s">
        <v>145</v>
      </c>
      <c r="C110" s="60">
        <v>2022363532</v>
      </c>
      <c r="D110" s="60" t="s">
        <v>202</v>
      </c>
      <c r="E110" s="25" t="s">
        <v>86</v>
      </c>
      <c r="F110" s="25" t="s">
        <v>163</v>
      </c>
      <c r="G110" s="60">
        <v>11</v>
      </c>
    </row>
    <row r="111" spans="1:7" ht="17.45" customHeight="1" x14ac:dyDescent="0.15">
      <c r="A111" s="63"/>
      <c r="B111" s="60"/>
      <c r="C111" s="60"/>
      <c r="D111" s="60"/>
      <c r="E111" s="25" t="s">
        <v>203</v>
      </c>
      <c r="F111" s="25" t="s">
        <v>163</v>
      </c>
      <c r="G111" s="60"/>
    </row>
    <row r="112" spans="1:7" ht="17.45" customHeight="1" x14ac:dyDescent="0.15">
      <c r="A112" s="63"/>
      <c r="B112" s="60"/>
      <c r="C112" s="60"/>
      <c r="D112" s="60"/>
      <c r="E112" s="25" t="s">
        <v>204</v>
      </c>
      <c r="F112" s="25" t="s">
        <v>163</v>
      </c>
      <c r="G112" s="60"/>
    </row>
    <row r="113" spans="1:7" ht="17.45" customHeight="1" x14ac:dyDescent="0.15">
      <c r="A113" s="63"/>
      <c r="B113" s="60"/>
      <c r="C113" s="60"/>
      <c r="D113" s="60"/>
      <c r="E113" s="25" t="s">
        <v>205</v>
      </c>
      <c r="F113" s="25" t="s">
        <v>163</v>
      </c>
      <c r="G113" s="60"/>
    </row>
    <row r="114" spans="1:7" ht="17.45" customHeight="1" x14ac:dyDescent="0.15">
      <c r="A114" s="63"/>
      <c r="B114" s="60"/>
      <c r="C114" s="60"/>
      <c r="D114" s="60"/>
      <c r="E114" s="25" t="s">
        <v>206</v>
      </c>
      <c r="F114" s="25" t="s">
        <v>184</v>
      </c>
      <c r="G114" s="60"/>
    </row>
    <row r="115" spans="1:7" ht="17.45" customHeight="1" x14ac:dyDescent="0.15">
      <c r="A115" s="63"/>
      <c r="B115" s="60"/>
      <c r="C115" s="25">
        <v>2022363533</v>
      </c>
      <c r="D115" s="25" t="s">
        <v>207</v>
      </c>
      <c r="E115" s="25" t="s">
        <v>86</v>
      </c>
      <c r="F115" s="25" t="s">
        <v>163</v>
      </c>
      <c r="G115" s="25">
        <v>2</v>
      </c>
    </row>
    <row r="116" spans="1:7" ht="17.45" customHeight="1" x14ac:dyDescent="0.15">
      <c r="A116" s="63"/>
      <c r="B116" s="60" t="s">
        <v>146</v>
      </c>
      <c r="C116" s="60">
        <v>2022363638</v>
      </c>
      <c r="D116" s="60" t="s">
        <v>208</v>
      </c>
      <c r="E116" s="25" t="s">
        <v>209</v>
      </c>
      <c r="F116" s="25" t="s">
        <v>163</v>
      </c>
      <c r="G116" s="60">
        <v>12</v>
      </c>
    </row>
    <row r="117" spans="1:7" ht="17.45" customHeight="1" x14ac:dyDescent="0.15">
      <c r="A117" s="63"/>
      <c r="B117" s="60"/>
      <c r="C117" s="60"/>
      <c r="D117" s="60"/>
      <c r="E117" s="25" t="s">
        <v>210</v>
      </c>
      <c r="F117" s="25" t="s">
        <v>163</v>
      </c>
      <c r="G117" s="60"/>
    </row>
    <row r="118" spans="1:7" ht="17.45" customHeight="1" x14ac:dyDescent="0.15">
      <c r="A118" s="63"/>
      <c r="B118" s="60"/>
      <c r="C118" s="60"/>
      <c r="D118" s="60"/>
      <c r="E118" s="25" t="s">
        <v>211</v>
      </c>
      <c r="F118" s="25" t="s">
        <v>163</v>
      </c>
      <c r="G118" s="60"/>
    </row>
    <row r="119" spans="1:7" ht="17.45" customHeight="1" x14ac:dyDescent="0.15">
      <c r="A119" s="63"/>
      <c r="B119" s="60"/>
      <c r="C119" s="60"/>
      <c r="D119" s="60"/>
      <c r="E119" s="25" t="s">
        <v>212</v>
      </c>
      <c r="F119" s="25" t="s">
        <v>165</v>
      </c>
      <c r="G119" s="60"/>
    </row>
    <row r="120" spans="1:7" ht="17.45" customHeight="1" x14ac:dyDescent="0.15">
      <c r="A120" s="63"/>
      <c r="B120" s="60"/>
      <c r="C120" s="60"/>
      <c r="D120" s="60"/>
      <c r="E120" s="25" t="s">
        <v>213</v>
      </c>
      <c r="F120" s="25" t="s">
        <v>165</v>
      </c>
      <c r="G120" s="60"/>
    </row>
    <row r="121" spans="1:7" ht="17.45" customHeight="1" x14ac:dyDescent="0.15">
      <c r="A121" s="63"/>
      <c r="B121" s="60"/>
      <c r="C121" s="60"/>
      <c r="D121" s="60"/>
      <c r="E121" s="25" t="s">
        <v>214</v>
      </c>
      <c r="F121" s="25" t="s">
        <v>165</v>
      </c>
      <c r="G121" s="60"/>
    </row>
    <row r="122" spans="1:7" ht="17.45" customHeight="1" x14ac:dyDescent="0.15">
      <c r="A122" s="63"/>
      <c r="B122" s="60"/>
      <c r="C122" s="60">
        <v>2022363614</v>
      </c>
      <c r="D122" s="60" t="s">
        <v>215</v>
      </c>
      <c r="E122" s="25" t="s">
        <v>209</v>
      </c>
      <c r="F122" s="25" t="s">
        <v>163</v>
      </c>
      <c r="G122" s="60">
        <v>12</v>
      </c>
    </row>
    <row r="123" spans="1:7" ht="17.45" customHeight="1" x14ac:dyDescent="0.15">
      <c r="A123" s="63"/>
      <c r="B123" s="60"/>
      <c r="C123" s="60"/>
      <c r="D123" s="60"/>
      <c r="E123" s="25" t="s">
        <v>210</v>
      </c>
      <c r="F123" s="25" t="s">
        <v>163</v>
      </c>
      <c r="G123" s="60"/>
    </row>
    <row r="124" spans="1:7" ht="17.45" customHeight="1" x14ac:dyDescent="0.15">
      <c r="A124" s="63"/>
      <c r="B124" s="60"/>
      <c r="C124" s="60"/>
      <c r="D124" s="60"/>
      <c r="E124" s="25" t="s">
        <v>211</v>
      </c>
      <c r="F124" s="25" t="s">
        <v>163</v>
      </c>
      <c r="G124" s="60"/>
    </row>
    <row r="125" spans="1:7" ht="17.45" customHeight="1" x14ac:dyDescent="0.15">
      <c r="A125" s="63"/>
      <c r="B125" s="60"/>
      <c r="C125" s="60"/>
      <c r="D125" s="60"/>
      <c r="E125" s="25" t="s">
        <v>212</v>
      </c>
      <c r="F125" s="25" t="s">
        <v>165</v>
      </c>
      <c r="G125" s="60"/>
    </row>
    <row r="126" spans="1:7" ht="17.45" customHeight="1" x14ac:dyDescent="0.15">
      <c r="A126" s="63"/>
      <c r="B126" s="60"/>
      <c r="C126" s="60"/>
      <c r="D126" s="60"/>
      <c r="E126" s="25" t="s">
        <v>213</v>
      </c>
      <c r="F126" s="25" t="s">
        <v>165</v>
      </c>
      <c r="G126" s="60"/>
    </row>
    <row r="127" spans="1:7" ht="17.45" customHeight="1" x14ac:dyDescent="0.15">
      <c r="A127" s="63"/>
      <c r="B127" s="60"/>
      <c r="C127" s="60"/>
      <c r="D127" s="60"/>
      <c r="E127" s="25" t="s">
        <v>214</v>
      </c>
      <c r="F127" s="25" t="s">
        <v>165</v>
      </c>
      <c r="G127" s="60"/>
    </row>
    <row r="128" spans="1:7" ht="17.45" customHeight="1" x14ac:dyDescent="0.15">
      <c r="A128" s="63"/>
      <c r="B128" s="60"/>
      <c r="C128" s="60">
        <v>2022363622</v>
      </c>
      <c r="D128" s="60" t="s">
        <v>216</v>
      </c>
      <c r="E128" s="25" t="s">
        <v>209</v>
      </c>
      <c r="F128" s="25" t="s">
        <v>163</v>
      </c>
      <c r="G128" s="60">
        <v>14</v>
      </c>
    </row>
    <row r="129" spans="1:7" ht="17.45" customHeight="1" x14ac:dyDescent="0.15">
      <c r="A129" s="63"/>
      <c r="B129" s="60"/>
      <c r="C129" s="60"/>
      <c r="D129" s="60"/>
      <c r="E129" s="25" t="s">
        <v>210</v>
      </c>
      <c r="F129" s="25" t="s">
        <v>163</v>
      </c>
      <c r="G129" s="60"/>
    </row>
    <row r="130" spans="1:7" ht="17.45" customHeight="1" x14ac:dyDescent="0.15">
      <c r="A130" s="63"/>
      <c r="B130" s="60"/>
      <c r="C130" s="60"/>
      <c r="D130" s="60"/>
      <c r="E130" s="25" t="s">
        <v>211</v>
      </c>
      <c r="F130" s="25" t="s">
        <v>163</v>
      </c>
      <c r="G130" s="60"/>
    </row>
    <row r="131" spans="1:7" ht="17.45" customHeight="1" x14ac:dyDescent="0.15">
      <c r="A131" s="63"/>
      <c r="B131" s="60"/>
      <c r="C131" s="60"/>
      <c r="D131" s="60"/>
      <c r="E131" s="25" t="s">
        <v>212</v>
      </c>
      <c r="F131" s="25" t="s">
        <v>165</v>
      </c>
      <c r="G131" s="60"/>
    </row>
    <row r="132" spans="1:7" ht="17.45" customHeight="1" x14ac:dyDescent="0.15">
      <c r="A132" s="63"/>
      <c r="B132" s="60"/>
      <c r="C132" s="60"/>
      <c r="D132" s="60"/>
      <c r="E132" s="25" t="s">
        <v>213</v>
      </c>
      <c r="F132" s="25" t="s">
        <v>165</v>
      </c>
      <c r="G132" s="60"/>
    </row>
    <row r="133" spans="1:7" ht="17.45" customHeight="1" x14ac:dyDescent="0.15">
      <c r="A133" s="63"/>
      <c r="B133" s="60"/>
      <c r="C133" s="60"/>
      <c r="D133" s="60"/>
      <c r="E133" s="25" t="s">
        <v>214</v>
      </c>
      <c r="F133" s="25" t="s">
        <v>165</v>
      </c>
      <c r="G133" s="60"/>
    </row>
    <row r="134" spans="1:7" ht="17.45" customHeight="1" x14ac:dyDescent="0.15">
      <c r="A134" s="63"/>
      <c r="B134" s="60"/>
      <c r="C134" s="60"/>
      <c r="D134" s="60"/>
      <c r="E134" s="25" t="s">
        <v>217</v>
      </c>
      <c r="F134" s="25" t="s">
        <v>175</v>
      </c>
      <c r="G134" s="60"/>
    </row>
    <row r="135" spans="1:7" ht="17.45" customHeight="1" x14ac:dyDescent="0.15">
      <c r="A135" s="63"/>
      <c r="B135" s="60"/>
      <c r="C135" s="63">
        <v>2022363641</v>
      </c>
      <c r="D135" s="60" t="s">
        <v>218</v>
      </c>
      <c r="E135" s="25" t="s">
        <v>209</v>
      </c>
      <c r="F135" s="25" t="s">
        <v>163</v>
      </c>
      <c r="G135" s="60">
        <v>8</v>
      </c>
    </row>
    <row r="136" spans="1:7" ht="17.45" customHeight="1" x14ac:dyDescent="0.15">
      <c r="A136" s="63"/>
      <c r="B136" s="60"/>
      <c r="C136" s="63"/>
      <c r="D136" s="60"/>
      <c r="E136" s="25" t="s">
        <v>210</v>
      </c>
      <c r="F136" s="25" t="s">
        <v>163</v>
      </c>
      <c r="G136" s="60"/>
    </row>
    <row r="137" spans="1:7" ht="17.45" customHeight="1" x14ac:dyDescent="0.15">
      <c r="A137" s="63"/>
      <c r="B137" s="60"/>
      <c r="C137" s="63"/>
      <c r="D137" s="60"/>
      <c r="E137" s="25" t="s">
        <v>211</v>
      </c>
      <c r="F137" s="25" t="s">
        <v>163</v>
      </c>
      <c r="G137" s="60"/>
    </row>
    <row r="138" spans="1:7" ht="17.45" customHeight="1" x14ac:dyDescent="0.15">
      <c r="A138" s="63"/>
      <c r="B138" s="60"/>
      <c r="C138" s="63"/>
      <c r="D138" s="60"/>
      <c r="E138" s="25" t="s">
        <v>213</v>
      </c>
      <c r="F138" s="25" t="s">
        <v>165</v>
      </c>
      <c r="G138" s="60"/>
    </row>
    <row r="139" spans="1:7" ht="17.45" customHeight="1" x14ac:dyDescent="0.15">
      <c r="A139" s="63"/>
      <c r="B139" s="60"/>
      <c r="C139" s="60">
        <v>2022363639</v>
      </c>
      <c r="D139" s="60" t="s">
        <v>219</v>
      </c>
      <c r="E139" s="25" t="s">
        <v>209</v>
      </c>
      <c r="F139" s="25" t="s">
        <v>163</v>
      </c>
      <c r="G139" s="60">
        <v>23</v>
      </c>
    </row>
    <row r="140" spans="1:7" ht="17.45" customHeight="1" x14ac:dyDescent="0.15">
      <c r="A140" s="63"/>
      <c r="B140" s="60"/>
      <c r="C140" s="60"/>
      <c r="D140" s="60"/>
      <c r="E140" s="25" t="s">
        <v>210</v>
      </c>
      <c r="F140" s="25" t="s">
        <v>163</v>
      </c>
      <c r="G140" s="60"/>
    </row>
    <row r="141" spans="1:7" ht="17.45" customHeight="1" x14ac:dyDescent="0.15">
      <c r="A141" s="63"/>
      <c r="B141" s="60"/>
      <c r="C141" s="60"/>
      <c r="D141" s="60"/>
      <c r="E141" s="25" t="s">
        <v>211</v>
      </c>
      <c r="F141" s="25" t="s">
        <v>163</v>
      </c>
      <c r="G141" s="60"/>
    </row>
    <row r="142" spans="1:7" ht="17.45" customHeight="1" x14ac:dyDescent="0.15">
      <c r="A142" s="63"/>
      <c r="B142" s="60"/>
      <c r="C142" s="60"/>
      <c r="D142" s="60"/>
      <c r="E142" s="25" t="s">
        <v>212</v>
      </c>
      <c r="F142" s="25" t="s">
        <v>165</v>
      </c>
      <c r="G142" s="60"/>
    </row>
    <row r="143" spans="1:7" ht="17.45" customHeight="1" x14ac:dyDescent="0.15">
      <c r="A143" s="63"/>
      <c r="B143" s="60"/>
      <c r="C143" s="60"/>
      <c r="D143" s="60"/>
      <c r="E143" s="25" t="s">
        <v>213</v>
      </c>
      <c r="F143" s="25" t="s">
        <v>165</v>
      </c>
      <c r="G143" s="60"/>
    </row>
    <row r="144" spans="1:7" ht="17.45" customHeight="1" x14ac:dyDescent="0.15">
      <c r="A144" s="63"/>
      <c r="B144" s="60"/>
      <c r="C144" s="60"/>
      <c r="D144" s="60"/>
      <c r="E144" s="25" t="s">
        <v>214</v>
      </c>
      <c r="F144" s="25" t="s">
        <v>165</v>
      </c>
      <c r="G144" s="60"/>
    </row>
    <row r="145" spans="1:7" ht="17.45" customHeight="1" x14ac:dyDescent="0.15">
      <c r="A145" s="63"/>
      <c r="B145" s="60"/>
      <c r="C145" s="60"/>
      <c r="D145" s="60"/>
      <c r="E145" s="25" t="s">
        <v>217</v>
      </c>
      <c r="F145" s="25" t="s">
        <v>175</v>
      </c>
      <c r="G145" s="60"/>
    </row>
    <row r="146" spans="1:7" ht="17.45" customHeight="1" x14ac:dyDescent="0.15">
      <c r="A146" s="63"/>
      <c r="B146" s="60"/>
      <c r="C146" s="60"/>
      <c r="D146" s="60"/>
      <c r="E146" s="25" t="s">
        <v>206</v>
      </c>
      <c r="F146" s="25" t="s">
        <v>176</v>
      </c>
      <c r="G146" s="60"/>
    </row>
    <row r="147" spans="1:7" ht="17.45" customHeight="1" x14ac:dyDescent="0.15">
      <c r="A147" s="63"/>
      <c r="B147" s="60"/>
      <c r="C147" s="60"/>
      <c r="D147" s="60"/>
      <c r="E147" s="25" t="s">
        <v>214</v>
      </c>
      <c r="F147" s="25" t="s">
        <v>176</v>
      </c>
      <c r="G147" s="60"/>
    </row>
    <row r="148" spans="1:7" ht="17.45" customHeight="1" x14ac:dyDescent="0.15">
      <c r="A148" s="63"/>
      <c r="B148" s="60"/>
      <c r="C148" s="60"/>
      <c r="D148" s="60"/>
      <c r="E148" s="25" t="s">
        <v>206</v>
      </c>
      <c r="F148" s="25" t="s">
        <v>177</v>
      </c>
      <c r="G148" s="60"/>
    </row>
    <row r="149" spans="1:7" ht="17.45" customHeight="1" x14ac:dyDescent="0.15">
      <c r="A149" s="63"/>
      <c r="B149" s="60"/>
      <c r="C149" s="60"/>
      <c r="D149" s="60"/>
      <c r="E149" s="25" t="s">
        <v>78</v>
      </c>
      <c r="F149" s="25" t="s">
        <v>169</v>
      </c>
      <c r="G149" s="60"/>
    </row>
    <row r="150" spans="1:7" ht="17.45" customHeight="1" x14ac:dyDescent="0.15">
      <c r="A150" s="63"/>
      <c r="B150" s="60" t="s">
        <v>147</v>
      </c>
      <c r="C150" s="60">
        <v>2022363732</v>
      </c>
      <c r="D150" s="60" t="s">
        <v>220</v>
      </c>
      <c r="E150" s="25" t="s">
        <v>210</v>
      </c>
      <c r="F150" s="25" t="s">
        <v>163</v>
      </c>
      <c r="G150" s="60">
        <v>10</v>
      </c>
    </row>
    <row r="151" spans="1:7" ht="17.45" customHeight="1" x14ac:dyDescent="0.15">
      <c r="A151" s="63"/>
      <c r="B151" s="60"/>
      <c r="C151" s="60"/>
      <c r="D151" s="60"/>
      <c r="E151" s="25" t="s">
        <v>211</v>
      </c>
      <c r="F151" s="25" t="s">
        <v>163</v>
      </c>
      <c r="G151" s="60"/>
    </row>
    <row r="152" spans="1:7" ht="17.45" customHeight="1" x14ac:dyDescent="0.15">
      <c r="A152" s="63"/>
      <c r="B152" s="60"/>
      <c r="C152" s="60"/>
      <c r="D152" s="60"/>
      <c r="E152" s="25" t="s">
        <v>213</v>
      </c>
      <c r="F152" s="25" t="s">
        <v>163</v>
      </c>
      <c r="G152" s="60"/>
    </row>
    <row r="153" spans="1:7" ht="17.45" customHeight="1" x14ac:dyDescent="0.15">
      <c r="A153" s="63"/>
      <c r="B153" s="60"/>
      <c r="C153" s="60"/>
      <c r="D153" s="60"/>
      <c r="E153" s="25" t="s">
        <v>206</v>
      </c>
      <c r="F153" s="25" t="s">
        <v>165</v>
      </c>
      <c r="G153" s="60"/>
    </row>
    <row r="154" spans="1:7" ht="17.45" customHeight="1" x14ac:dyDescent="0.15">
      <c r="A154" s="63"/>
      <c r="B154" s="60"/>
      <c r="C154" s="60"/>
      <c r="D154" s="60"/>
      <c r="E154" s="25" t="s">
        <v>214</v>
      </c>
      <c r="F154" s="25" t="s">
        <v>165</v>
      </c>
      <c r="G154" s="60"/>
    </row>
    <row r="155" spans="1:7" ht="17.45" customHeight="1" x14ac:dyDescent="0.15">
      <c r="A155" s="63"/>
      <c r="B155" s="60"/>
      <c r="C155" s="60">
        <v>2022363701</v>
      </c>
      <c r="D155" s="60" t="s">
        <v>221</v>
      </c>
      <c r="E155" s="25" t="s">
        <v>210</v>
      </c>
      <c r="F155" s="25" t="s">
        <v>163</v>
      </c>
      <c r="G155" s="60">
        <v>10</v>
      </c>
    </row>
    <row r="156" spans="1:7" ht="17.45" customHeight="1" x14ac:dyDescent="0.15">
      <c r="A156" s="63"/>
      <c r="B156" s="60"/>
      <c r="C156" s="60"/>
      <c r="D156" s="60"/>
      <c r="E156" s="25" t="s">
        <v>211</v>
      </c>
      <c r="F156" s="25" t="s">
        <v>163</v>
      </c>
      <c r="G156" s="60"/>
    </row>
    <row r="157" spans="1:7" ht="17.45" customHeight="1" x14ac:dyDescent="0.15">
      <c r="A157" s="63"/>
      <c r="B157" s="60"/>
      <c r="C157" s="60"/>
      <c r="D157" s="60"/>
      <c r="E157" s="25" t="s">
        <v>213</v>
      </c>
      <c r="F157" s="25" t="s">
        <v>163</v>
      </c>
      <c r="G157" s="60"/>
    </row>
    <row r="158" spans="1:7" ht="17.45" customHeight="1" x14ac:dyDescent="0.15">
      <c r="A158" s="63"/>
      <c r="B158" s="60"/>
      <c r="C158" s="60"/>
      <c r="D158" s="60"/>
      <c r="E158" s="25" t="s">
        <v>206</v>
      </c>
      <c r="F158" s="25" t="s">
        <v>165</v>
      </c>
      <c r="G158" s="60"/>
    </row>
    <row r="159" spans="1:7" ht="17.45" customHeight="1" x14ac:dyDescent="0.15">
      <c r="A159" s="63"/>
      <c r="B159" s="60"/>
      <c r="C159" s="60"/>
      <c r="D159" s="60"/>
      <c r="E159" s="25" t="s">
        <v>214</v>
      </c>
      <c r="F159" s="25" t="s">
        <v>165</v>
      </c>
      <c r="G159" s="60"/>
    </row>
    <row r="160" spans="1:7" ht="17.45" customHeight="1" x14ac:dyDescent="0.15">
      <c r="A160" s="63"/>
      <c r="B160" s="60"/>
      <c r="C160" s="60">
        <v>2022363739</v>
      </c>
      <c r="D160" s="60" t="s">
        <v>222</v>
      </c>
      <c r="E160" s="25" t="s">
        <v>210</v>
      </c>
      <c r="F160" s="25" t="s">
        <v>163</v>
      </c>
      <c r="G160" s="60">
        <v>6</v>
      </c>
    </row>
    <row r="161" spans="1:7" ht="17.45" customHeight="1" x14ac:dyDescent="0.15">
      <c r="A161" s="63"/>
      <c r="B161" s="60"/>
      <c r="C161" s="60"/>
      <c r="D161" s="60"/>
      <c r="E161" s="25" t="s">
        <v>211</v>
      </c>
      <c r="F161" s="25" t="s">
        <v>163</v>
      </c>
      <c r="G161" s="60"/>
    </row>
    <row r="162" spans="1:7" ht="17.45" customHeight="1" x14ac:dyDescent="0.15">
      <c r="A162" s="63"/>
      <c r="B162" s="60"/>
      <c r="C162" s="60"/>
      <c r="D162" s="60"/>
      <c r="E162" s="25" t="s">
        <v>213</v>
      </c>
      <c r="F162" s="25" t="s">
        <v>163</v>
      </c>
      <c r="G162" s="60"/>
    </row>
    <row r="163" spans="1:7" ht="17.45" customHeight="1" x14ac:dyDescent="0.15">
      <c r="A163" s="63"/>
      <c r="B163" s="60"/>
      <c r="C163" s="60">
        <v>2022363741</v>
      </c>
      <c r="D163" s="60" t="s">
        <v>102</v>
      </c>
      <c r="E163" s="25" t="s">
        <v>210</v>
      </c>
      <c r="F163" s="25" t="s">
        <v>163</v>
      </c>
      <c r="G163" s="60">
        <v>6</v>
      </c>
    </row>
    <row r="164" spans="1:7" ht="17.45" customHeight="1" x14ac:dyDescent="0.15">
      <c r="A164" s="63"/>
      <c r="B164" s="60"/>
      <c r="C164" s="60"/>
      <c r="D164" s="60"/>
      <c r="E164" s="25" t="s">
        <v>211</v>
      </c>
      <c r="F164" s="25" t="s">
        <v>163</v>
      </c>
      <c r="G164" s="60"/>
    </row>
    <row r="165" spans="1:7" ht="17.45" customHeight="1" x14ac:dyDescent="0.15">
      <c r="A165" s="63"/>
      <c r="B165" s="60"/>
      <c r="C165" s="60"/>
      <c r="D165" s="60"/>
      <c r="E165" s="25" t="s">
        <v>213</v>
      </c>
      <c r="F165" s="25" t="s">
        <v>163</v>
      </c>
      <c r="G165" s="60"/>
    </row>
    <row r="166" spans="1:7" ht="17.45" customHeight="1" x14ac:dyDescent="0.15">
      <c r="A166" s="63"/>
      <c r="B166" s="60"/>
      <c r="C166" s="60">
        <v>2023363709</v>
      </c>
      <c r="D166" s="60" t="s">
        <v>110</v>
      </c>
      <c r="E166" s="25" t="s">
        <v>210</v>
      </c>
      <c r="F166" s="25" t="s">
        <v>163</v>
      </c>
      <c r="G166" s="60">
        <v>6</v>
      </c>
    </row>
    <row r="167" spans="1:7" ht="17.45" customHeight="1" x14ac:dyDescent="0.15">
      <c r="A167" s="63"/>
      <c r="B167" s="60"/>
      <c r="C167" s="60"/>
      <c r="D167" s="60"/>
      <c r="E167" s="25" t="s">
        <v>211</v>
      </c>
      <c r="F167" s="25" t="s">
        <v>163</v>
      </c>
      <c r="G167" s="60"/>
    </row>
    <row r="168" spans="1:7" ht="17.45" customHeight="1" x14ac:dyDescent="0.15">
      <c r="A168" s="63"/>
      <c r="B168" s="60"/>
      <c r="C168" s="60"/>
      <c r="D168" s="60"/>
      <c r="E168" s="25" t="s">
        <v>213</v>
      </c>
      <c r="F168" s="25" t="s">
        <v>163</v>
      </c>
      <c r="G168" s="60"/>
    </row>
    <row r="169" spans="1:7" ht="17.45" customHeight="1" x14ac:dyDescent="0.15">
      <c r="A169" s="63"/>
      <c r="B169" s="60"/>
      <c r="C169" s="60">
        <v>2023363733</v>
      </c>
      <c r="D169" s="60" t="s">
        <v>223</v>
      </c>
      <c r="E169" s="25" t="s">
        <v>210</v>
      </c>
      <c r="F169" s="25" t="s">
        <v>163</v>
      </c>
      <c r="G169" s="60">
        <v>6</v>
      </c>
    </row>
    <row r="170" spans="1:7" ht="17.45" customHeight="1" x14ac:dyDescent="0.15">
      <c r="A170" s="63"/>
      <c r="B170" s="60"/>
      <c r="C170" s="60"/>
      <c r="D170" s="60"/>
      <c r="E170" s="25" t="s">
        <v>211</v>
      </c>
      <c r="F170" s="25" t="s">
        <v>163</v>
      </c>
      <c r="G170" s="60"/>
    </row>
    <row r="171" spans="1:7" ht="17.45" customHeight="1" x14ac:dyDescent="0.15">
      <c r="A171" s="63"/>
      <c r="B171" s="60"/>
      <c r="C171" s="60"/>
      <c r="D171" s="60"/>
      <c r="E171" s="25" t="s">
        <v>213</v>
      </c>
      <c r="F171" s="25" t="s">
        <v>163</v>
      </c>
      <c r="G171" s="60"/>
    </row>
    <row r="172" spans="1:7" ht="17.45" customHeight="1" x14ac:dyDescent="0.15">
      <c r="A172" s="63"/>
      <c r="B172" s="60"/>
      <c r="C172" s="60">
        <v>2023363738</v>
      </c>
      <c r="D172" s="60" t="s">
        <v>224</v>
      </c>
      <c r="E172" s="25" t="s">
        <v>210</v>
      </c>
      <c r="F172" s="25" t="s">
        <v>163</v>
      </c>
      <c r="G172" s="60">
        <v>6</v>
      </c>
    </row>
    <row r="173" spans="1:7" ht="17.45" customHeight="1" x14ac:dyDescent="0.15">
      <c r="A173" s="63"/>
      <c r="B173" s="60"/>
      <c r="C173" s="60"/>
      <c r="D173" s="60"/>
      <c r="E173" s="25" t="s">
        <v>211</v>
      </c>
      <c r="F173" s="25" t="s">
        <v>163</v>
      </c>
      <c r="G173" s="60"/>
    </row>
    <row r="174" spans="1:7" ht="17.45" customHeight="1" x14ac:dyDescent="0.15">
      <c r="A174" s="63"/>
      <c r="B174" s="60"/>
      <c r="C174" s="60"/>
      <c r="D174" s="60"/>
      <c r="E174" s="25" t="s">
        <v>213</v>
      </c>
      <c r="F174" s="25" t="s">
        <v>163</v>
      </c>
      <c r="G174" s="60"/>
    </row>
    <row r="175" spans="1:7" ht="17.45" customHeight="1" x14ac:dyDescent="0.15">
      <c r="A175" s="63"/>
      <c r="B175" s="60"/>
      <c r="C175" s="60">
        <v>2023363721</v>
      </c>
      <c r="D175" s="60" t="s">
        <v>225</v>
      </c>
      <c r="E175" s="25" t="s">
        <v>210</v>
      </c>
      <c r="F175" s="25" t="s">
        <v>163</v>
      </c>
      <c r="G175" s="60">
        <v>6</v>
      </c>
    </row>
    <row r="176" spans="1:7" ht="17.45" customHeight="1" x14ac:dyDescent="0.15">
      <c r="A176" s="63"/>
      <c r="B176" s="60"/>
      <c r="C176" s="60"/>
      <c r="D176" s="60"/>
      <c r="E176" s="25" t="s">
        <v>211</v>
      </c>
      <c r="F176" s="25" t="s">
        <v>163</v>
      </c>
      <c r="G176" s="60"/>
    </row>
    <row r="177" spans="1:7" ht="17.45" customHeight="1" x14ac:dyDescent="0.15">
      <c r="A177" s="63"/>
      <c r="B177" s="60"/>
      <c r="C177" s="60"/>
      <c r="D177" s="60"/>
      <c r="E177" s="25" t="s">
        <v>213</v>
      </c>
      <c r="F177" s="25" t="s">
        <v>163</v>
      </c>
      <c r="G177" s="60"/>
    </row>
    <row r="178" spans="1:7" ht="17.45" customHeight="1" x14ac:dyDescent="0.15">
      <c r="A178" s="63"/>
      <c r="B178" s="60"/>
      <c r="C178" s="60">
        <v>2023363736</v>
      </c>
      <c r="D178" s="60" t="s">
        <v>226</v>
      </c>
      <c r="E178" s="25" t="s">
        <v>210</v>
      </c>
      <c r="F178" s="25" t="s">
        <v>163</v>
      </c>
      <c r="G178" s="60">
        <v>6</v>
      </c>
    </row>
    <row r="179" spans="1:7" ht="17.45" customHeight="1" x14ac:dyDescent="0.15">
      <c r="A179" s="63"/>
      <c r="B179" s="60"/>
      <c r="C179" s="60"/>
      <c r="D179" s="60"/>
      <c r="E179" s="25" t="s">
        <v>211</v>
      </c>
      <c r="F179" s="25" t="s">
        <v>163</v>
      </c>
      <c r="G179" s="60"/>
    </row>
    <row r="180" spans="1:7" ht="17.45" customHeight="1" x14ac:dyDescent="0.15">
      <c r="A180" s="63"/>
      <c r="B180" s="60"/>
      <c r="C180" s="60"/>
      <c r="D180" s="60"/>
      <c r="E180" s="25" t="s">
        <v>213</v>
      </c>
      <c r="F180" s="25" t="s">
        <v>163</v>
      </c>
      <c r="G180" s="60"/>
    </row>
    <row r="181" spans="1:7" ht="17.45" customHeight="1" x14ac:dyDescent="0.15">
      <c r="A181" s="63"/>
      <c r="B181" s="60" t="s">
        <v>139</v>
      </c>
      <c r="C181" s="25">
        <v>2021363414</v>
      </c>
      <c r="D181" s="25" t="s">
        <v>227</v>
      </c>
      <c r="E181" s="25" t="s">
        <v>112</v>
      </c>
      <c r="F181" s="25" t="s">
        <v>163</v>
      </c>
      <c r="G181" s="25">
        <v>2</v>
      </c>
    </row>
    <row r="182" spans="1:7" ht="17.45" customHeight="1" x14ac:dyDescent="0.15">
      <c r="A182" s="63"/>
      <c r="B182" s="60"/>
      <c r="C182" s="25">
        <v>2021363415</v>
      </c>
      <c r="D182" s="25" t="s">
        <v>228</v>
      </c>
      <c r="E182" s="25" t="s">
        <v>112</v>
      </c>
      <c r="F182" s="25" t="s">
        <v>163</v>
      </c>
      <c r="G182" s="25">
        <v>2</v>
      </c>
    </row>
    <row r="183" spans="1:7" ht="17.45" customHeight="1" x14ac:dyDescent="0.15">
      <c r="A183" s="63"/>
      <c r="B183" s="60"/>
      <c r="C183" s="25">
        <v>2021363416</v>
      </c>
      <c r="D183" s="25" t="s">
        <v>229</v>
      </c>
      <c r="E183" s="25" t="s">
        <v>112</v>
      </c>
      <c r="F183" s="25" t="s">
        <v>163</v>
      </c>
      <c r="G183" s="25">
        <v>2</v>
      </c>
    </row>
    <row r="184" spans="1:7" ht="17.45" customHeight="1" x14ac:dyDescent="0.15">
      <c r="A184" s="63"/>
      <c r="B184" s="60"/>
      <c r="C184" s="25">
        <v>2021213735</v>
      </c>
      <c r="D184" s="25" t="s">
        <v>230</v>
      </c>
      <c r="E184" s="25" t="s">
        <v>112</v>
      </c>
      <c r="F184" s="25" t="s">
        <v>163</v>
      </c>
      <c r="G184" s="25">
        <v>2</v>
      </c>
    </row>
    <row r="185" spans="1:7" ht="17.45" customHeight="1" x14ac:dyDescent="0.15">
      <c r="A185" s="60" t="s">
        <v>2</v>
      </c>
      <c r="B185" s="60" t="s">
        <v>253</v>
      </c>
      <c r="C185" s="60">
        <v>2022283134</v>
      </c>
      <c r="D185" s="60" t="s">
        <v>288</v>
      </c>
      <c r="E185" s="25" t="s">
        <v>289</v>
      </c>
      <c r="F185" s="25" t="s">
        <v>173</v>
      </c>
      <c r="G185" s="60">
        <v>5</v>
      </c>
    </row>
    <row r="186" spans="1:7" ht="17.45" customHeight="1" x14ac:dyDescent="0.15">
      <c r="A186" s="60"/>
      <c r="B186" s="60"/>
      <c r="C186" s="60"/>
      <c r="D186" s="60"/>
      <c r="E186" s="25" t="s">
        <v>115</v>
      </c>
      <c r="F186" s="25" t="s">
        <v>163</v>
      </c>
      <c r="G186" s="60"/>
    </row>
    <row r="187" spans="1:7" ht="17.45" customHeight="1" x14ac:dyDescent="0.15">
      <c r="A187" s="60"/>
      <c r="B187" s="60"/>
      <c r="C187" s="60">
        <v>2021293236</v>
      </c>
      <c r="D187" s="60" t="s">
        <v>290</v>
      </c>
      <c r="E187" s="25" t="s">
        <v>289</v>
      </c>
      <c r="F187" s="25" t="s">
        <v>173</v>
      </c>
      <c r="G187" s="60">
        <v>18</v>
      </c>
    </row>
    <row r="188" spans="1:7" ht="17.45" customHeight="1" x14ac:dyDescent="0.15">
      <c r="A188" s="60"/>
      <c r="B188" s="60"/>
      <c r="C188" s="60"/>
      <c r="D188" s="60"/>
      <c r="E188" s="25" t="s">
        <v>115</v>
      </c>
      <c r="F188" s="25" t="s">
        <v>163</v>
      </c>
      <c r="G188" s="60"/>
    </row>
    <row r="189" spans="1:7" ht="17.45" customHeight="1" x14ac:dyDescent="0.15">
      <c r="A189" s="60"/>
      <c r="B189" s="60"/>
      <c r="C189" s="60"/>
      <c r="D189" s="60"/>
      <c r="E189" s="25" t="s">
        <v>291</v>
      </c>
      <c r="F189" s="25" t="s">
        <v>166</v>
      </c>
      <c r="G189" s="60"/>
    </row>
    <row r="190" spans="1:7" ht="17.45" customHeight="1" x14ac:dyDescent="0.15">
      <c r="A190" s="60"/>
      <c r="B190" s="60"/>
      <c r="C190" s="60"/>
      <c r="D190" s="60"/>
      <c r="E190" s="25" t="s">
        <v>292</v>
      </c>
      <c r="F190" s="25" t="s">
        <v>184</v>
      </c>
      <c r="G190" s="60"/>
    </row>
    <row r="191" spans="1:7" ht="17.45" customHeight="1" x14ac:dyDescent="0.15">
      <c r="A191" s="60"/>
      <c r="B191" s="60"/>
      <c r="C191" s="60"/>
      <c r="D191" s="60"/>
      <c r="E191" s="25" t="s">
        <v>287</v>
      </c>
      <c r="F191" s="25" t="s">
        <v>176</v>
      </c>
      <c r="G191" s="60"/>
    </row>
    <row r="192" spans="1:7" ht="17.45" customHeight="1" x14ac:dyDescent="0.15">
      <c r="A192" s="60"/>
      <c r="B192" s="60"/>
      <c r="C192" s="60"/>
      <c r="D192" s="60"/>
      <c r="E192" s="25" t="s">
        <v>115</v>
      </c>
      <c r="F192" s="25" t="s">
        <v>176</v>
      </c>
      <c r="G192" s="60"/>
    </row>
    <row r="193" spans="1:7" ht="17.45" customHeight="1" x14ac:dyDescent="0.15">
      <c r="A193" s="60"/>
      <c r="B193" s="60"/>
      <c r="C193" s="60"/>
      <c r="D193" s="60"/>
      <c r="E193" s="25" t="s">
        <v>293</v>
      </c>
      <c r="F193" s="25" t="s">
        <v>169</v>
      </c>
      <c r="G193" s="60"/>
    </row>
    <row r="194" spans="1:7" ht="17.45" customHeight="1" x14ac:dyDescent="0.15">
      <c r="A194" s="60"/>
      <c r="B194" s="60"/>
      <c r="C194" s="60">
        <v>2022283141</v>
      </c>
      <c r="D194" s="60" t="s">
        <v>294</v>
      </c>
      <c r="E194" s="25" t="s">
        <v>289</v>
      </c>
      <c r="F194" s="25" t="s">
        <v>173</v>
      </c>
      <c r="G194" s="60">
        <v>15</v>
      </c>
    </row>
    <row r="195" spans="1:7" ht="17.45" customHeight="1" x14ac:dyDescent="0.15">
      <c r="A195" s="60"/>
      <c r="B195" s="60"/>
      <c r="C195" s="60"/>
      <c r="D195" s="60"/>
      <c r="E195" s="25" t="s">
        <v>115</v>
      </c>
      <c r="F195" s="25" t="s">
        <v>163</v>
      </c>
      <c r="G195" s="60"/>
    </row>
    <row r="196" spans="1:7" ht="17.45" customHeight="1" x14ac:dyDescent="0.15">
      <c r="A196" s="60"/>
      <c r="B196" s="60"/>
      <c r="C196" s="60"/>
      <c r="D196" s="60"/>
      <c r="E196" s="25" t="s">
        <v>291</v>
      </c>
      <c r="F196" s="25" t="s">
        <v>166</v>
      </c>
      <c r="G196" s="60"/>
    </row>
    <row r="197" spans="1:7" ht="17.45" customHeight="1" x14ac:dyDescent="0.15">
      <c r="A197" s="60"/>
      <c r="B197" s="60"/>
      <c r="C197" s="60"/>
      <c r="D197" s="60"/>
      <c r="E197" s="25" t="s">
        <v>292</v>
      </c>
      <c r="F197" s="25" t="s">
        <v>184</v>
      </c>
      <c r="G197" s="60"/>
    </row>
    <row r="198" spans="1:7" ht="17.45" customHeight="1" x14ac:dyDescent="0.15">
      <c r="A198" s="60"/>
      <c r="B198" s="60"/>
      <c r="C198" s="60"/>
      <c r="D198" s="60"/>
      <c r="E198" s="25" t="s">
        <v>287</v>
      </c>
      <c r="F198" s="25" t="s">
        <v>176</v>
      </c>
      <c r="G198" s="60"/>
    </row>
    <row r="199" spans="1:7" ht="17.45" customHeight="1" x14ac:dyDescent="0.15">
      <c r="A199" s="60"/>
      <c r="B199" s="60"/>
      <c r="C199" s="60"/>
      <c r="D199" s="60"/>
      <c r="E199" s="25" t="s">
        <v>115</v>
      </c>
      <c r="F199" s="25" t="s">
        <v>176</v>
      </c>
      <c r="G199" s="60"/>
    </row>
    <row r="200" spans="1:7" ht="17.45" customHeight="1" x14ac:dyDescent="0.15">
      <c r="A200" s="60"/>
      <c r="B200" s="60"/>
      <c r="C200" s="60">
        <v>2022283118</v>
      </c>
      <c r="D200" s="60" t="s">
        <v>295</v>
      </c>
      <c r="E200" s="25" t="s">
        <v>291</v>
      </c>
      <c r="F200" s="25" t="s">
        <v>166</v>
      </c>
      <c r="G200" s="60">
        <v>13</v>
      </c>
    </row>
    <row r="201" spans="1:7" ht="17.45" customHeight="1" x14ac:dyDescent="0.15">
      <c r="A201" s="60"/>
      <c r="B201" s="60"/>
      <c r="C201" s="60"/>
      <c r="D201" s="60"/>
      <c r="E201" s="25" t="s">
        <v>292</v>
      </c>
      <c r="F201" s="25" t="s">
        <v>184</v>
      </c>
      <c r="G201" s="60"/>
    </row>
    <row r="202" spans="1:7" ht="17.45" customHeight="1" x14ac:dyDescent="0.15">
      <c r="A202" s="60"/>
      <c r="B202" s="60"/>
      <c r="C202" s="60"/>
      <c r="D202" s="60"/>
      <c r="E202" s="25" t="s">
        <v>287</v>
      </c>
      <c r="F202" s="25" t="s">
        <v>176</v>
      </c>
      <c r="G202" s="60"/>
    </row>
    <row r="203" spans="1:7" ht="17.45" customHeight="1" x14ac:dyDescent="0.15">
      <c r="A203" s="60"/>
      <c r="B203" s="60"/>
      <c r="C203" s="60"/>
      <c r="D203" s="60"/>
      <c r="E203" s="25" t="s">
        <v>115</v>
      </c>
      <c r="F203" s="25" t="s">
        <v>176</v>
      </c>
      <c r="G203" s="60"/>
    </row>
    <row r="204" spans="1:7" ht="17.45" customHeight="1" x14ac:dyDescent="0.15">
      <c r="A204" s="60"/>
      <c r="B204" s="60"/>
      <c r="C204" s="60"/>
      <c r="D204" s="60"/>
      <c r="E204" s="25" t="s">
        <v>293</v>
      </c>
      <c r="F204" s="25" t="s">
        <v>169</v>
      </c>
      <c r="G204" s="60"/>
    </row>
    <row r="205" spans="1:7" ht="17.45" customHeight="1" x14ac:dyDescent="0.15">
      <c r="A205" s="60"/>
      <c r="B205" s="60"/>
      <c r="C205" s="25">
        <v>2022283119</v>
      </c>
      <c r="D205" s="25" t="s">
        <v>105</v>
      </c>
      <c r="E205" s="25" t="s">
        <v>293</v>
      </c>
      <c r="F205" s="25" t="s">
        <v>169</v>
      </c>
      <c r="G205" s="25">
        <v>3</v>
      </c>
    </row>
    <row r="206" spans="1:7" ht="17.45" customHeight="1" x14ac:dyDescent="0.15">
      <c r="A206" s="60"/>
      <c r="B206" s="60" t="s">
        <v>251</v>
      </c>
      <c r="C206" s="60">
        <v>2022273242</v>
      </c>
      <c r="D206" s="60" t="s">
        <v>296</v>
      </c>
      <c r="E206" s="25" t="s">
        <v>297</v>
      </c>
      <c r="F206" s="25" t="s">
        <v>163</v>
      </c>
      <c r="G206" s="60">
        <v>4</v>
      </c>
    </row>
    <row r="207" spans="1:7" ht="17.45" customHeight="1" x14ac:dyDescent="0.15">
      <c r="A207" s="60"/>
      <c r="B207" s="60"/>
      <c r="C207" s="60"/>
      <c r="D207" s="60"/>
      <c r="E207" s="25" t="s">
        <v>298</v>
      </c>
      <c r="F207" s="25" t="s">
        <v>163</v>
      </c>
      <c r="G207" s="60"/>
    </row>
    <row r="208" spans="1:7" ht="17.45" customHeight="1" x14ac:dyDescent="0.15">
      <c r="A208" s="60"/>
      <c r="B208" s="60"/>
      <c r="C208" s="60">
        <v>2022273241</v>
      </c>
      <c r="D208" s="60" t="s">
        <v>299</v>
      </c>
      <c r="E208" s="25" t="s">
        <v>297</v>
      </c>
      <c r="F208" s="25" t="s">
        <v>163</v>
      </c>
      <c r="G208" s="60">
        <v>4</v>
      </c>
    </row>
    <row r="209" spans="1:7" ht="17.45" customHeight="1" x14ac:dyDescent="0.15">
      <c r="A209" s="60"/>
      <c r="B209" s="60"/>
      <c r="C209" s="60"/>
      <c r="D209" s="60"/>
      <c r="E209" s="25" t="s">
        <v>298</v>
      </c>
      <c r="F209" s="25" t="s">
        <v>163</v>
      </c>
      <c r="G209" s="60"/>
    </row>
    <row r="210" spans="1:7" ht="17.45" customHeight="1" x14ac:dyDescent="0.15">
      <c r="A210" s="60"/>
      <c r="B210" s="60"/>
      <c r="C210" s="25">
        <v>2022273204</v>
      </c>
      <c r="D210" s="25" t="s">
        <v>300</v>
      </c>
      <c r="E210" s="25" t="s">
        <v>298</v>
      </c>
      <c r="F210" s="25" t="s">
        <v>163</v>
      </c>
      <c r="G210" s="25">
        <v>3</v>
      </c>
    </row>
    <row r="211" spans="1:7" ht="17.45" customHeight="1" x14ac:dyDescent="0.15">
      <c r="A211" s="60"/>
      <c r="B211" s="60"/>
      <c r="C211" s="60">
        <v>2022273226</v>
      </c>
      <c r="D211" s="60" t="s">
        <v>301</v>
      </c>
      <c r="E211" s="25" t="s">
        <v>302</v>
      </c>
      <c r="F211" s="25" t="s">
        <v>165</v>
      </c>
      <c r="G211" s="60">
        <v>8</v>
      </c>
    </row>
    <row r="212" spans="1:7" ht="17.45" customHeight="1" x14ac:dyDescent="0.15">
      <c r="A212" s="60"/>
      <c r="B212" s="60"/>
      <c r="C212" s="60"/>
      <c r="D212" s="60"/>
      <c r="E212" s="25" t="s">
        <v>204</v>
      </c>
      <c r="F212" s="25" t="s">
        <v>165</v>
      </c>
      <c r="G212" s="60"/>
    </row>
    <row r="213" spans="1:7" ht="17.45" customHeight="1" x14ac:dyDescent="0.15">
      <c r="A213" s="60"/>
      <c r="B213" s="60"/>
      <c r="C213" s="60"/>
      <c r="D213" s="60"/>
      <c r="E213" s="25" t="s">
        <v>297</v>
      </c>
      <c r="F213" s="25" t="s">
        <v>175</v>
      </c>
      <c r="G213" s="60"/>
    </row>
    <row r="214" spans="1:7" ht="17.45" customHeight="1" x14ac:dyDescent="0.15">
      <c r="A214" s="60"/>
      <c r="B214" s="60"/>
      <c r="C214" s="60"/>
      <c r="D214" s="60"/>
      <c r="E214" s="25" t="s">
        <v>287</v>
      </c>
      <c r="F214" s="25" t="s">
        <v>177</v>
      </c>
      <c r="G214" s="60"/>
    </row>
    <row r="215" spans="1:7" ht="17.45" customHeight="1" x14ac:dyDescent="0.15">
      <c r="A215" s="60"/>
      <c r="B215" s="60"/>
      <c r="C215" s="60">
        <v>2022273219</v>
      </c>
      <c r="D215" s="60" t="s">
        <v>303</v>
      </c>
      <c r="E215" s="25" t="s">
        <v>204</v>
      </c>
      <c r="F215" s="25" t="s">
        <v>176</v>
      </c>
      <c r="G215" s="60">
        <v>5</v>
      </c>
    </row>
    <row r="216" spans="1:7" ht="17.45" customHeight="1" x14ac:dyDescent="0.15">
      <c r="A216" s="60"/>
      <c r="B216" s="60"/>
      <c r="C216" s="60"/>
      <c r="D216" s="60"/>
      <c r="E216" s="25" t="s">
        <v>293</v>
      </c>
      <c r="F216" s="25" t="s">
        <v>189</v>
      </c>
      <c r="G216" s="60"/>
    </row>
    <row r="217" spans="1:7" ht="17.45" customHeight="1" x14ac:dyDescent="0.15">
      <c r="A217" s="60"/>
      <c r="B217" s="60" t="s">
        <v>257</v>
      </c>
      <c r="C217" s="60">
        <v>2022283323</v>
      </c>
      <c r="D217" s="60" t="s">
        <v>304</v>
      </c>
      <c r="E217" s="25" t="s">
        <v>305</v>
      </c>
      <c r="F217" s="25" t="s">
        <v>163</v>
      </c>
      <c r="G217" s="60">
        <v>17</v>
      </c>
    </row>
    <row r="218" spans="1:7" ht="17.45" customHeight="1" x14ac:dyDescent="0.15">
      <c r="A218" s="60"/>
      <c r="B218" s="60"/>
      <c r="C218" s="60"/>
      <c r="D218" s="60"/>
      <c r="E218" s="25" t="s">
        <v>306</v>
      </c>
      <c r="F218" s="25" t="s">
        <v>163</v>
      </c>
      <c r="G218" s="60"/>
    </row>
    <row r="219" spans="1:7" ht="17.45" customHeight="1" x14ac:dyDescent="0.15">
      <c r="A219" s="60"/>
      <c r="B219" s="60"/>
      <c r="C219" s="60"/>
      <c r="D219" s="60"/>
      <c r="E219" s="25" t="s">
        <v>307</v>
      </c>
      <c r="F219" s="25" t="s">
        <v>165</v>
      </c>
      <c r="G219" s="60"/>
    </row>
    <row r="220" spans="1:7" ht="17.45" customHeight="1" x14ac:dyDescent="0.15">
      <c r="A220" s="60"/>
      <c r="B220" s="60"/>
      <c r="C220" s="60"/>
      <c r="D220" s="60"/>
      <c r="E220" s="25" t="s">
        <v>289</v>
      </c>
      <c r="F220" s="25" t="s">
        <v>165</v>
      </c>
      <c r="G220" s="60"/>
    </row>
    <row r="221" spans="1:7" ht="17.45" customHeight="1" x14ac:dyDescent="0.15">
      <c r="A221" s="60"/>
      <c r="B221" s="60"/>
      <c r="C221" s="60"/>
      <c r="D221" s="60"/>
      <c r="E221" s="25" t="s">
        <v>289</v>
      </c>
      <c r="F221" s="25" t="s">
        <v>175</v>
      </c>
      <c r="G221" s="60"/>
    </row>
    <row r="222" spans="1:7" ht="17.45" customHeight="1" x14ac:dyDescent="0.15">
      <c r="A222" s="60"/>
      <c r="B222" s="60"/>
      <c r="C222" s="60"/>
      <c r="D222" s="60"/>
      <c r="E222" s="25" t="s">
        <v>307</v>
      </c>
      <c r="F222" s="25" t="s">
        <v>175</v>
      </c>
      <c r="G222" s="60"/>
    </row>
    <row r="223" spans="1:7" ht="17.45" customHeight="1" x14ac:dyDescent="0.15">
      <c r="A223" s="60"/>
      <c r="B223" s="60"/>
      <c r="C223" s="60"/>
      <c r="D223" s="60"/>
      <c r="E223" s="25" t="s">
        <v>293</v>
      </c>
      <c r="F223" s="25" t="s">
        <v>184</v>
      </c>
      <c r="G223" s="60"/>
    </row>
    <row r="224" spans="1:7" ht="17.45" customHeight="1" x14ac:dyDescent="0.15">
      <c r="A224" s="60"/>
      <c r="B224" s="60"/>
      <c r="C224" s="60"/>
      <c r="D224" s="60"/>
      <c r="E224" s="25" t="s">
        <v>287</v>
      </c>
      <c r="F224" s="25" t="s">
        <v>176</v>
      </c>
      <c r="G224" s="60"/>
    </row>
    <row r="225" spans="1:7" ht="17.45" customHeight="1" x14ac:dyDescent="0.15">
      <c r="A225" s="60"/>
      <c r="B225" s="60"/>
      <c r="C225" s="60">
        <v>2022283325</v>
      </c>
      <c r="D225" s="60" t="s">
        <v>308</v>
      </c>
      <c r="E225" s="25" t="s">
        <v>305</v>
      </c>
      <c r="F225" s="25" t="s">
        <v>163</v>
      </c>
      <c r="G225" s="60">
        <v>17</v>
      </c>
    </row>
    <row r="226" spans="1:7" ht="17.45" customHeight="1" x14ac:dyDescent="0.15">
      <c r="A226" s="60"/>
      <c r="B226" s="60"/>
      <c r="C226" s="60"/>
      <c r="D226" s="60"/>
      <c r="E226" s="25" t="s">
        <v>306</v>
      </c>
      <c r="F226" s="25" t="s">
        <v>163</v>
      </c>
      <c r="G226" s="60"/>
    </row>
    <row r="227" spans="1:7" ht="17.45" customHeight="1" x14ac:dyDescent="0.15">
      <c r="A227" s="60"/>
      <c r="B227" s="60"/>
      <c r="C227" s="60"/>
      <c r="D227" s="60"/>
      <c r="E227" s="25" t="s">
        <v>307</v>
      </c>
      <c r="F227" s="25" t="s">
        <v>165</v>
      </c>
      <c r="G227" s="60"/>
    </row>
    <row r="228" spans="1:7" ht="17.45" customHeight="1" x14ac:dyDescent="0.15">
      <c r="A228" s="60"/>
      <c r="B228" s="60"/>
      <c r="C228" s="60"/>
      <c r="D228" s="60"/>
      <c r="E228" s="25" t="s">
        <v>289</v>
      </c>
      <c r="F228" s="25" t="s">
        <v>165</v>
      </c>
      <c r="G228" s="60"/>
    </row>
    <row r="229" spans="1:7" ht="17.45" customHeight="1" x14ac:dyDescent="0.15">
      <c r="A229" s="60"/>
      <c r="B229" s="60"/>
      <c r="C229" s="60"/>
      <c r="D229" s="60"/>
      <c r="E229" s="25" t="s">
        <v>289</v>
      </c>
      <c r="F229" s="25" t="s">
        <v>175</v>
      </c>
      <c r="G229" s="60"/>
    </row>
    <row r="230" spans="1:7" ht="17.45" customHeight="1" x14ac:dyDescent="0.15">
      <c r="A230" s="60"/>
      <c r="B230" s="60"/>
      <c r="C230" s="60"/>
      <c r="D230" s="60"/>
      <c r="E230" s="25" t="s">
        <v>307</v>
      </c>
      <c r="F230" s="25" t="s">
        <v>175</v>
      </c>
      <c r="G230" s="60"/>
    </row>
    <row r="231" spans="1:7" ht="17.45" customHeight="1" x14ac:dyDescent="0.15">
      <c r="A231" s="60"/>
      <c r="B231" s="60"/>
      <c r="C231" s="60"/>
      <c r="D231" s="60"/>
      <c r="E231" s="25" t="s">
        <v>293</v>
      </c>
      <c r="F231" s="25" t="s">
        <v>184</v>
      </c>
      <c r="G231" s="60"/>
    </row>
    <row r="232" spans="1:7" ht="17.45" customHeight="1" x14ac:dyDescent="0.15">
      <c r="A232" s="60"/>
      <c r="B232" s="60"/>
      <c r="C232" s="60"/>
      <c r="D232" s="60"/>
      <c r="E232" s="25" t="s">
        <v>287</v>
      </c>
      <c r="F232" s="25" t="s">
        <v>176</v>
      </c>
      <c r="G232" s="60"/>
    </row>
    <row r="233" spans="1:7" ht="17.45" customHeight="1" x14ac:dyDescent="0.15">
      <c r="A233" s="60"/>
      <c r="B233" s="60"/>
      <c r="C233" s="25">
        <v>2022283342</v>
      </c>
      <c r="D233" s="25" t="s">
        <v>309</v>
      </c>
      <c r="E233" s="25" t="s">
        <v>305</v>
      </c>
      <c r="F233" s="25" t="s">
        <v>163</v>
      </c>
      <c r="G233" s="25">
        <v>2</v>
      </c>
    </row>
    <row r="234" spans="1:7" ht="17.45" customHeight="1" x14ac:dyDescent="0.15">
      <c r="A234" s="60"/>
      <c r="B234" s="60"/>
      <c r="C234" s="25">
        <v>2022283334</v>
      </c>
      <c r="D234" s="25" t="s">
        <v>310</v>
      </c>
      <c r="E234" s="25" t="s">
        <v>305</v>
      </c>
      <c r="F234" s="25" t="s">
        <v>163</v>
      </c>
      <c r="G234" s="25">
        <v>2</v>
      </c>
    </row>
    <row r="235" spans="1:7" ht="17.45" customHeight="1" x14ac:dyDescent="0.15">
      <c r="A235" s="60"/>
      <c r="B235" s="60"/>
      <c r="C235" s="25">
        <v>2022283326</v>
      </c>
      <c r="D235" s="25" t="s">
        <v>99</v>
      </c>
      <c r="E235" s="25" t="s">
        <v>305</v>
      </c>
      <c r="F235" s="25" t="s">
        <v>163</v>
      </c>
      <c r="G235" s="25">
        <v>2</v>
      </c>
    </row>
    <row r="236" spans="1:7" ht="17.45" customHeight="1" x14ac:dyDescent="0.15">
      <c r="A236" s="60"/>
      <c r="B236" s="60"/>
      <c r="C236" s="25">
        <v>2022283306</v>
      </c>
      <c r="D236" s="25" t="s">
        <v>311</v>
      </c>
      <c r="E236" s="25" t="s">
        <v>305</v>
      </c>
      <c r="F236" s="25" t="s">
        <v>163</v>
      </c>
      <c r="G236" s="25">
        <v>2</v>
      </c>
    </row>
    <row r="237" spans="1:7" ht="17.45" customHeight="1" x14ac:dyDescent="0.15">
      <c r="A237" s="60"/>
      <c r="B237" s="60"/>
      <c r="C237" s="25">
        <v>2022283319</v>
      </c>
      <c r="D237" s="25" t="s">
        <v>312</v>
      </c>
      <c r="E237" s="25" t="s">
        <v>305</v>
      </c>
      <c r="F237" s="25" t="s">
        <v>163</v>
      </c>
      <c r="G237" s="25">
        <v>2</v>
      </c>
    </row>
    <row r="238" spans="1:7" ht="17.45" customHeight="1" x14ac:dyDescent="0.15">
      <c r="A238" s="60"/>
      <c r="B238" s="60"/>
      <c r="C238" s="60">
        <v>2022283336</v>
      </c>
      <c r="D238" s="60" t="s">
        <v>313</v>
      </c>
      <c r="E238" s="25" t="s">
        <v>305</v>
      </c>
      <c r="F238" s="25" t="s">
        <v>163</v>
      </c>
      <c r="G238" s="60">
        <v>4</v>
      </c>
    </row>
    <row r="239" spans="1:7" ht="17.45" customHeight="1" x14ac:dyDescent="0.15">
      <c r="A239" s="60"/>
      <c r="B239" s="60"/>
      <c r="C239" s="60"/>
      <c r="D239" s="60"/>
      <c r="E239" s="25" t="s">
        <v>306</v>
      </c>
      <c r="F239" s="25" t="s">
        <v>163</v>
      </c>
      <c r="G239" s="60"/>
    </row>
    <row r="240" spans="1:7" ht="17.45" customHeight="1" x14ac:dyDescent="0.15">
      <c r="A240" s="60"/>
      <c r="B240" s="60"/>
      <c r="C240" s="60">
        <v>2022283330</v>
      </c>
      <c r="D240" s="60" t="s">
        <v>314</v>
      </c>
      <c r="E240" s="25" t="s">
        <v>305</v>
      </c>
      <c r="F240" s="25" t="s">
        <v>163</v>
      </c>
      <c r="G240" s="60">
        <v>4</v>
      </c>
    </row>
    <row r="241" spans="1:7" ht="17.45" customHeight="1" x14ac:dyDescent="0.15">
      <c r="A241" s="60"/>
      <c r="B241" s="60"/>
      <c r="C241" s="60"/>
      <c r="D241" s="60"/>
      <c r="E241" s="25" t="s">
        <v>306</v>
      </c>
      <c r="F241" s="25" t="s">
        <v>163</v>
      </c>
      <c r="G241" s="60"/>
    </row>
    <row r="242" spans="1:7" ht="17.45" customHeight="1" x14ac:dyDescent="0.15">
      <c r="A242" s="60"/>
      <c r="B242" s="60"/>
      <c r="C242" s="60">
        <v>2022283332</v>
      </c>
      <c r="D242" s="60" t="s">
        <v>315</v>
      </c>
      <c r="E242" s="25" t="s">
        <v>305</v>
      </c>
      <c r="F242" s="25" t="s">
        <v>163</v>
      </c>
      <c r="G242" s="60">
        <v>4</v>
      </c>
    </row>
    <row r="243" spans="1:7" ht="17.45" customHeight="1" x14ac:dyDescent="0.15">
      <c r="A243" s="60"/>
      <c r="B243" s="60"/>
      <c r="C243" s="60"/>
      <c r="D243" s="60"/>
      <c r="E243" s="25" t="s">
        <v>306</v>
      </c>
      <c r="F243" s="25" t="s">
        <v>163</v>
      </c>
      <c r="G243" s="60"/>
    </row>
    <row r="244" spans="1:7" ht="17.45" customHeight="1" x14ac:dyDescent="0.15">
      <c r="A244" s="60"/>
      <c r="B244" s="60" t="s">
        <v>255</v>
      </c>
      <c r="C244" s="60">
        <v>2022283233</v>
      </c>
      <c r="D244" s="60" t="s">
        <v>316</v>
      </c>
      <c r="E244" s="25" t="s">
        <v>289</v>
      </c>
      <c r="F244" s="25" t="s">
        <v>173</v>
      </c>
      <c r="G244" s="60">
        <v>15</v>
      </c>
    </row>
    <row r="245" spans="1:7" ht="17.45" customHeight="1" x14ac:dyDescent="0.15">
      <c r="A245" s="60"/>
      <c r="B245" s="60"/>
      <c r="C245" s="60"/>
      <c r="D245" s="60"/>
      <c r="E245" s="25" t="s">
        <v>115</v>
      </c>
      <c r="F245" s="25" t="s">
        <v>163</v>
      </c>
      <c r="G245" s="60"/>
    </row>
    <row r="246" spans="1:7" ht="17.45" customHeight="1" x14ac:dyDescent="0.15">
      <c r="A246" s="60"/>
      <c r="B246" s="60"/>
      <c r="C246" s="60"/>
      <c r="D246" s="60"/>
      <c r="E246" s="25" t="s">
        <v>292</v>
      </c>
      <c r="F246" s="25" t="s">
        <v>184</v>
      </c>
      <c r="G246" s="60"/>
    </row>
    <row r="247" spans="1:7" ht="17.45" customHeight="1" x14ac:dyDescent="0.15">
      <c r="A247" s="60"/>
      <c r="B247" s="60"/>
      <c r="C247" s="60"/>
      <c r="D247" s="60"/>
      <c r="E247" s="25" t="s">
        <v>287</v>
      </c>
      <c r="F247" s="25" t="s">
        <v>176</v>
      </c>
      <c r="G247" s="60"/>
    </row>
    <row r="248" spans="1:7" ht="17.45" customHeight="1" x14ac:dyDescent="0.15">
      <c r="A248" s="60"/>
      <c r="B248" s="60"/>
      <c r="C248" s="60"/>
      <c r="D248" s="60"/>
      <c r="E248" s="25" t="s">
        <v>115</v>
      </c>
      <c r="F248" s="25" t="s">
        <v>176</v>
      </c>
      <c r="G248" s="60"/>
    </row>
    <row r="249" spans="1:7" ht="17.45" customHeight="1" x14ac:dyDescent="0.15">
      <c r="A249" s="60"/>
      <c r="B249" s="60"/>
      <c r="C249" s="60"/>
      <c r="D249" s="60"/>
      <c r="E249" s="25" t="s">
        <v>291</v>
      </c>
      <c r="F249" s="25" t="s">
        <v>173</v>
      </c>
      <c r="G249" s="60"/>
    </row>
    <row r="250" spans="1:7" ht="17.45" customHeight="1" x14ac:dyDescent="0.15">
      <c r="A250" s="60"/>
      <c r="B250" s="60"/>
      <c r="C250" s="60">
        <v>2022283230</v>
      </c>
      <c r="D250" s="60" t="s">
        <v>317</v>
      </c>
      <c r="E250" s="25" t="s">
        <v>289</v>
      </c>
      <c r="F250" s="25" t="s">
        <v>173</v>
      </c>
      <c r="G250" s="60">
        <v>11</v>
      </c>
    </row>
    <row r="251" spans="1:7" ht="17.45" customHeight="1" x14ac:dyDescent="0.15">
      <c r="A251" s="60"/>
      <c r="B251" s="60"/>
      <c r="C251" s="60"/>
      <c r="D251" s="60"/>
      <c r="E251" s="25" t="s">
        <v>115</v>
      </c>
      <c r="F251" s="25" t="s">
        <v>163</v>
      </c>
      <c r="G251" s="60"/>
    </row>
    <row r="252" spans="1:7" ht="17.45" customHeight="1" x14ac:dyDescent="0.15">
      <c r="A252" s="60"/>
      <c r="B252" s="60"/>
      <c r="C252" s="60"/>
      <c r="D252" s="60"/>
      <c r="E252" s="25" t="s">
        <v>292</v>
      </c>
      <c r="F252" s="25" t="s">
        <v>184</v>
      </c>
      <c r="G252" s="60"/>
    </row>
    <row r="253" spans="1:7" ht="17.45" customHeight="1" x14ac:dyDescent="0.15">
      <c r="A253" s="60"/>
      <c r="B253" s="60"/>
      <c r="C253" s="60"/>
      <c r="D253" s="60"/>
      <c r="E253" s="25" t="s">
        <v>291</v>
      </c>
      <c r="F253" s="25" t="s">
        <v>173</v>
      </c>
      <c r="G253" s="60"/>
    </row>
    <row r="254" spans="1:7" ht="17.45" customHeight="1" x14ac:dyDescent="0.15">
      <c r="A254" s="60"/>
      <c r="B254" s="60"/>
      <c r="C254" s="60">
        <v>2022283234</v>
      </c>
      <c r="D254" s="60" t="s">
        <v>318</v>
      </c>
      <c r="E254" s="25" t="s">
        <v>289</v>
      </c>
      <c r="F254" s="25" t="s">
        <v>173</v>
      </c>
      <c r="G254" s="60">
        <v>5</v>
      </c>
    </row>
    <row r="255" spans="1:7" ht="17.45" customHeight="1" x14ac:dyDescent="0.15">
      <c r="A255" s="60"/>
      <c r="B255" s="60"/>
      <c r="C255" s="60"/>
      <c r="D255" s="60"/>
      <c r="E255" s="25" t="s">
        <v>115</v>
      </c>
      <c r="F255" s="25" t="s">
        <v>163</v>
      </c>
      <c r="G255" s="60"/>
    </row>
    <row r="256" spans="1:7" ht="17.45" customHeight="1" x14ac:dyDescent="0.15">
      <c r="A256" s="60"/>
      <c r="B256" s="60"/>
      <c r="C256" s="60">
        <v>2022283210</v>
      </c>
      <c r="D256" s="60" t="s">
        <v>319</v>
      </c>
      <c r="E256" s="25" t="s">
        <v>289</v>
      </c>
      <c r="F256" s="25" t="s">
        <v>173</v>
      </c>
      <c r="G256" s="60">
        <v>15</v>
      </c>
    </row>
    <row r="257" spans="1:7" ht="17.45" customHeight="1" x14ac:dyDescent="0.15">
      <c r="A257" s="60"/>
      <c r="B257" s="60"/>
      <c r="C257" s="60"/>
      <c r="D257" s="60"/>
      <c r="E257" s="25" t="s">
        <v>115</v>
      </c>
      <c r="F257" s="25" t="s">
        <v>163</v>
      </c>
      <c r="G257" s="60"/>
    </row>
    <row r="258" spans="1:7" ht="17.45" customHeight="1" x14ac:dyDescent="0.15">
      <c r="A258" s="60"/>
      <c r="B258" s="60"/>
      <c r="C258" s="60"/>
      <c r="D258" s="60"/>
      <c r="E258" s="25" t="s">
        <v>292</v>
      </c>
      <c r="F258" s="25" t="s">
        <v>184</v>
      </c>
      <c r="G258" s="60"/>
    </row>
    <row r="259" spans="1:7" ht="17.45" customHeight="1" x14ac:dyDescent="0.15">
      <c r="A259" s="60"/>
      <c r="B259" s="60"/>
      <c r="C259" s="60"/>
      <c r="D259" s="60"/>
      <c r="E259" s="25" t="s">
        <v>287</v>
      </c>
      <c r="F259" s="25" t="s">
        <v>176</v>
      </c>
      <c r="G259" s="60"/>
    </row>
    <row r="260" spans="1:7" ht="17.45" customHeight="1" x14ac:dyDescent="0.15">
      <c r="A260" s="60"/>
      <c r="B260" s="60"/>
      <c r="C260" s="60"/>
      <c r="D260" s="60"/>
      <c r="E260" s="25" t="s">
        <v>115</v>
      </c>
      <c r="F260" s="25" t="s">
        <v>176</v>
      </c>
      <c r="G260" s="60"/>
    </row>
    <row r="261" spans="1:7" ht="17.45" customHeight="1" x14ac:dyDescent="0.15">
      <c r="A261" s="60"/>
      <c r="B261" s="60"/>
      <c r="C261" s="60"/>
      <c r="D261" s="60"/>
      <c r="E261" s="25" t="s">
        <v>291</v>
      </c>
      <c r="F261" s="25" t="s">
        <v>173</v>
      </c>
      <c r="G261" s="60"/>
    </row>
    <row r="262" spans="1:7" ht="17.45" customHeight="1" x14ac:dyDescent="0.15">
      <c r="A262" s="60"/>
      <c r="B262" s="60"/>
      <c r="C262" s="60">
        <v>2022283231</v>
      </c>
      <c r="D262" s="60" t="s">
        <v>320</v>
      </c>
      <c r="E262" s="25" t="s">
        <v>289</v>
      </c>
      <c r="F262" s="25" t="s">
        <v>173</v>
      </c>
      <c r="G262" s="60">
        <v>5</v>
      </c>
    </row>
    <row r="263" spans="1:7" ht="17.45" customHeight="1" x14ac:dyDescent="0.15">
      <c r="A263" s="60"/>
      <c r="B263" s="60"/>
      <c r="C263" s="60"/>
      <c r="D263" s="60"/>
      <c r="E263" s="25" t="s">
        <v>115</v>
      </c>
      <c r="F263" s="25" t="s">
        <v>163</v>
      </c>
      <c r="G263" s="60"/>
    </row>
    <row r="264" spans="1:7" ht="17.45" customHeight="1" x14ac:dyDescent="0.15">
      <c r="A264" s="60"/>
      <c r="B264" s="60"/>
      <c r="C264" s="60">
        <v>2022283242</v>
      </c>
      <c r="D264" s="60" t="s">
        <v>321</v>
      </c>
      <c r="E264" s="25" t="s">
        <v>289</v>
      </c>
      <c r="F264" s="25" t="s">
        <v>173</v>
      </c>
      <c r="G264" s="60">
        <v>18</v>
      </c>
    </row>
    <row r="265" spans="1:7" ht="17.45" customHeight="1" x14ac:dyDescent="0.15">
      <c r="A265" s="60"/>
      <c r="B265" s="60"/>
      <c r="C265" s="60"/>
      <c r="D265" s="60"/>
      <c r="E265" s="25" t="s">
        <v>115</v>
      </c>
      <c r="F265" s="25" t="s">
        <v>163</v>
      </c>
      <c r="G265" s="60"/>
    </row>
    <row r="266" spans="1:7" ht="17.45" customHeight="1" x14ac:dyDescent="0.15">
      <c r="A266" s="60"/>
      <c r="B266" s="60"/>
      <c r="C266" s="60"/>
      <c r="D266" s="60"/>
      <c r="E266" s="25" t="s">
        <v>293</v>
      </c>
      <c r="F266" s="25" t="s">
        <v>169</v>
      </c>
      <c r="G266" s="60"/>
    </row>
    <row r="267" spans="1:7" ht="17.45" customHeight="1" x14ac:dyDescent="0.15">
      <c r="A267" s="60"/>
      <c r="B267" s="60"/>
      <c r="C267" s="60"/>
      <c r="D267" s="60"/>
      <c r="E267" s="25" t="s">
        <v>292</v>
      </c>
      <c r="F267" s="25" t="s">
        <v>184</v>
      </c>
      <c r="G267" s="60"/>
    </row>
    <row r="268" spans="1:7" ht="17.45" customHeight="1" x14ac:dyDescent="0.15">
      <c r="A268" s="60"/>
      <c r="B268" s="60"/>
      <c r="C268" s="60"/>
      <c r="D268" s="60"/>
      <c r="E268" s="25" t="s">
        <v>287</v>
      </c>
      <c r="F268" s="25" t="s">
        <v>176</v>
      </c>
      <c r="G268" s="60"/>
    </row>
    <row r="269" spans="1:7" ht="17.45" customHeight="1" x14ac:dyDescent="0.15">
      <c r="A269" s="60"/>
      <c r="B269" s="60"/>
      <c r="C269" s="60"/>
      <c r="D269" s="60"/>
      <c r="E269" s="25" t="s">
        <v>115</v>
      </c>
      <c r="F269" s="25" t="s">
        <v>176</v>
      </c>
      <c r="G269" s="60"/>
    </row>
    <row r="270" spans="1:7" ht="17.45" customHeight="1" x14ac:dyDescent="0.15">
      <c r="A270" s="60"/>
      <c r="B270" s="60"/>
      <c r="C270" s="60"/>
      <c r="D270" s="60"/>
      <c r="E270" s="25" t="s">
        <v>291</v>
      </c>
      <c r="F270" s="25" t="s">
        <v>173</v>
      </c>
      <c r="G270" s="60"/>
    </row>
    <row r="271" spans="1:7" ht="17.45" customHeight="1" x14ac:dyDescent="0.15">
      <c r="A271" s="60"/>
      <c r="B271" s="60"/>
      <c r="C271" s="60">
        <v>2022283232</v>
      </c>
      <c r="D271" s="60" t="s">
        <v>322</v>
      </c>
      <c r="E271" s="25" t="s">
        <v>289</v>
      </c>
      <c r="F271" s="25" t="s">
        <v>173</v>
      </c>
      <c r="G271" s="60">
        <v>18</v>
      </c>
    </row>
    <row r="272" spans="1:7" ht="17.45" customHeight="1" x14ac:dyDescent="0.15">
      <c r="A272" s="60"/>
      <c r="B272" s="60"/>
      <c r="C272" s="60"/>
      <c r="D272" s="60"/>
      <c r="E272" s="25" t="s">
        <v>115</v>
      </c>
      <c r="F272" s="25" t="s">
        <v>163</v>
      </c>
      <c r="G272" s="60"/>
    </row>
    <row r="273" spans="1:7" ht="17.45" customHeight="1" x14ac:dyDescent="0.15">
      <c r="A273" s="60"/>
      <c r="B273" s="60"/>
      <c r="C273" s="60"/>
      <c r="D273" s="60"/>
      <c r="E273" s="25" t="s">
        <v>293</v>
      </c>
      <c r="F273" s="25" t="s">
        <v>169</v>
      </c>
      <c r="G273" s="60"/>
    </row>
    <row r="274" spans="1:7" ht="17.45" customHeight="1" x14ac:dyDescent="0.15">
      <c r="A274" s="60"/>
      <c r="B274" s="60"/>
      <c r="C274" s="60"/>
      <c r="D274" s="60"/>
      <c r="E274" s="25" t="s">
        <v>292</v>
      </c>
      <c r="F274" s="25" t="s">
        <v>184</v>
      </c>
      <c r="G274" s="60"/>
    </row>
    <row r="275" spans="1:7" ht="17.45" customHeight="1" x14ac:dyDescent="0.15">
      <c r="A275" s="60"/>
      <c r="B275" s="60"/>
      <c r="C275" s="60"/>
      <c r="D275" s="60"/>
      <c r="E275" s="25" t="s">
        <v>287</v>
      </c>
      <c r="F275" s="25" t="s">
        <v>176</v>
      </c>
      <c r="G275" s="60"/>
    </row>
    <row r="276" spans="1:7" ht="17.45" customHeight="1" x14ac:dyDescent="0.15">
      <c r="A276" s="60"/>
      <c r="B276" s="60"/>
      <c r="C276" s="60"/>
      <c r="D276" s="60"/>
      <c r="E276" s="25" t="s">
        <v>115</v>
      </c>
      <c r="F276" s="25" t="s">
        <v>176</v>
      </c>
      <c r="G276" s="60"/>
    </row>
    <row r="277" spans="1:7" ht="17.45" customHeight="1" x14ac:dyDescent="0.15">
      <c r="A277" s="60"/>
      <c r="B277" s="60"/>
      <c r="C277" s="60"/>
      <c r="D277" s="60"/>
      <c r="E277" s="25" t="s">
        <v>291</v>
      </c>
      <c r="F277" s="25" t="s">
        <v>173</v>
      </c>
      <c r="G277" s="60"/>
    </row>
    <row r="278" spans="1:7" ht="17.45" customHeight="1" x14ac:dyDescent="0.15">
      <c r="A278" s="60"/>
      <c r="B278" s="60"/>
      <c r="C278" s="60">
        <v>2022283237</v>
      </c>
      <c r="D278" s="60" t="s">
        <v>323</v>
      </c>
      <c r="E278" s="25" t="s">
        <v>289</v>
      </c>
      <c r="F278" s="25" t="s">
        <v>173</v>
      </c>
      <c r="G278" s="60">
        <v>18</v>
      </c>
    </row>
    <row r="279" spans="1:7" ht="17.45" customHeight="1" x14ac:dyDescent="0.15">
      <c r="A279" s="60"/>
      <c r="B279" s="60"/>
      <c r="C279" s="60"/>
      <c r="D279" s="60"/>
      <c r="E279" s="25" t="s">
        <v>115</v>
      </c>
      <c r="F279" s="25" t="s">
        <v>163</v>
      </c>
      <c r="G279" s="60"/>
    </row>
    <row r="280" spans="1:7" ht="17.45" customHeight="1" x14ac:dyDescent="0.15">
      <c r="A280" s="60"/>
      <c r="B280" s="60"/>
      <c r="C280" s="60"/>
      <c r="D280" s="60"/>
      <c r="E280" s="25" t="s">
        <v>293</v>
      </c>
      <c r="F280" s="25" t="s">
        <v>169</v>
      </c>
      <c r="G280" s="60"/>
    </row>
    <row r="281" spans="1:7" ht="17.45" customHeight="1" x14ac:dyDescent="0.15">
      <c r="A281" s="60"/>
      <c r="B281" s="60"/>
      <c r="C281" s="60"/>
      <c r="D281" s="60"/>
      <c r="E281" s="25" t="s">
        <v>292</v>
      </c>
      <c r="F281" s="25" t="s">
        <v>184</v>
      </c>
      <c r="G281" s="60"/>
    </row>
    <row r="282" spans="1:7" ht="17.45" customHeight="1" x14ac:dyDescent="0.15">
      <c r="A282" s="60"/>
      <c r="B282" s="60"/>
      <c r="C282" s="60"/>
      <c r="D282" s="60"/>
      <c r="E282" s="25" t="s">
        <v>287</v>
      </c>
      <c r="F282" s="25" t="s">
        <v>176</v>
      </c>
      <c r="G282" s="60"/>
    </row>
    <row r="283" spans="1:7" ht="17.45" customHeight="1" x14ac:dyDescent="0.15">
      <c r="A283" s="60"/>
      <c r="B283" s="60"/>
      <c r="C283" s="60"/>
      <c r="D283" s="60"/>
      <c r="E283" s="25" t="s">
        <v>115</v>
      </c>
      <c r="F283" s="25" t="s">
        <v>176</v>
      </c>
      <c r="G283" s="60"/>
    </row>
    <row r="284" spans="1:7" ht="17.45" customHeight="1" x14ac:dyDescent="0.15">
      <c r="A284" s="60"/>
      <c r="B284" s="60"/>
      <c r="C284" s="60"/>
      <c r="D284" s="60"/>
      <c r="E284" s="25" t="s">
        <v>291</v>
      </c>
      <c r="F284" s="25" t="s">
        <v>173</v>
      </c>
      <c r="G284" s="60"/>
    </row>
    <row r="285" spans="1:7" ht="17.45" customHeight="1" x14ac:dyDescent="0.15">
      <c r="A285" s="60"/>
      <c r="B285" s="60"/>
      <c r="C285" s="60">
        <v>2022283202</v>
      </c>
      <c r="D285" s="60" t="s">
        <v>324</v>
      </c>
      <c r="E285" s="25" t="s">
        <v>289</v>
      </c>
      <c r="F285" s="25" t="s">
        <v>173</v>
      </c>
      <c r="G285" s="60">
        <v>5</v>
      </c>
    </row>
    <row r="286" spans="1:7" ht="17.45" customHeight="1" x14ac:dyDescent="0.15">
      <c r="A286" s="60"/>
      <c r="B286" s="60"/>
      <c r="C286" s="60"/>
      <c r="D286" s="60"/>
      <c r="E286" s="25" t="s">
        <v>115</v>
      </c>
      <c r="F286" s="25" t="s">
        <v>163</v>
      </c>
      <c r="G286" s="60"/>
    </row>
    <row r="287" spans="1:7" ht="17.45" customHeight="1" x14ac:dyDescent="0.15">
      <c r="A287" s="60"/>
      <c r="B287" s="60"/>
      <c r="C287" s="60">
        <v>2022293328</v>
      </c>
      <c r="D287" s="60" t="s">
        <v>325</v>
      </c>
      <c r="E287" s="25" t="s">
        <v>289</v>
      </c>
      <c r="F287" s="25" t="s">
        <v>173</v>
      </c>
      <c r="G287" s="60">
        <v>5</v>
      </c>
    </row>
    <row r="288" spans="1:7" ht="17.45" customHeight="1" x14ac:dyDescent="0.15">
      <c r="A288" s="60"/>
      <c r="B288" s="60"/>
      <c r="C288" s="60"/>
      <c r="D288" s="60"/>
      <c r="E288" s="25" t="s">
        <v>115</v>
      </c>
      <c r="F288" s="25" t="s">
        <v>163</v>
      </c>
      <c r="G288" s="60"/>
    </row>
    <row r="289" spans="1:7" ht="17.45" customHeight="1" x14ac:dyDescent="0.15">
      <c r="A289" s="60"/>
      <c r="B289" s="60"/>
      <c r="C289" s="60">
        <v>2022283205</v>
      </c>
      <c r="D289" s="60" t="s">
        <v>326</v>
      </c>
      <c r="E289" s="25" t="s">
        <v>289</v>
      </c>
      <c r="F289" s="25" t="s">
        <v>173</v>
      </c>
      <c r="G289" s="60">
        <v>8</v>
      </c>
    </row>
    <row r="290" spans="1:7" ht="17.45" customHeight="1" x14ac:dyDescent="0.15">
      <c r="A290" s="60"/>
      <c r="B290" s="60"/>
      <c r="C290" s="60"/>
      <c r="D290" s="60"/>
      <c r="E290" s="25" t="s">
        <v>115</v>
      </c>
      <c r="F290" s="25" t="s">
        <v>163</v>
      </c>
      <c r="G290" s="60"/>
    </row>
    <row r="291" spans="1:7" ht="17.45" customHeight="1" x14ac:dyDescent="0.15">
      <c r="A291" s="60"/>
      <c r="B291" s="60"/>
      <c r="C291" s="60"/>
      <c r="D291" s="60"/>
      <c r="E291" s="25" t="s">
        <v>291</v>
      </c>
      <c r="F291" s="25" t="s">
        <v>173</v>
      </c>
      <c r="G291" s="60"/>
    </row>
    <row r="292" spans="1:7" ht="17.45" customHeight="1" x14ac:dyDescent="0.15">
      <c r="A292" s="60"/>
      <c r="B292" s="60"/>
      <c r="C292" s="60">
        <v>2022283223</v>
      </c>
      <c r="D292" s="60" t="s">
        <v>97</v>
      </c>
      <c r="E292" s="25" t="s">
        <v>287</v>
      </c>
      <c r="F292" s="25" t="s">
        <v>176</v>
      </c>
      <c r="G292" s="60">
        <v>4</v>
      </c>
    </row>
    <row r="293" spans="1:7" ht="17.45" customHeight="1" x14ac:dyDescent="0.15">
      <c r="A293" s="60"/>
      <c r="B293" s="60"/>
      <c r="C293" s="60"/>
      <c r="D293" s="60"/>
      <c r="E293" s="25" t="s">
        <v>115</v>
      </c>
      <c r="F293" s="25" t="s">
        <v>176</v>
      </c>
      <c r="G293" s="60"/>
    </row>
    <row r="294" spans="1:7" ht="17.45" customHeight="1" x14ac:dyDescent="0.15">
      <c r="A294" s="60"/>
      <c r="B294" s="60" t="s">
        <v>277</v>
      </c>
      <c r="C294" s="60">
        <v>2023283735</v>
      </c>
      <c r="D294" s="60" t="s">
        <v>327</v>
      </c>
      <c r="E294" s="25" t="s">
        <v>78</v>
      </c>
      <c r="F294" s="25" t="s">
        <v>173</v>
      </c>
      <c r="G294" s="60">
        <v>9</v>
      </c>
    </row>
    <row r="295" spans="1:7" ht="17.45" customHeight="1" x14ac:dyDescent="0.15">
      <c r="A295" s="60"/>
      <c r="B295" s="60"/>
      <c r="C295" s="60"/>
      <c r="D295" s="60"/>
      <c r="E295" s="25" t="s">
        <v>114</v>
      </c>
      <c r="F295" s="25" t="s">
        <v>163</v>
      </c>
      <c r="G295" s="60"/>
    </row>
    <row r="296" spans="1:7" ht="17.45" customHeight="1" x14ac:dyDescent="0.15">
      <c r="A296" s="60"/>
      <c r="B296" s="60"/>
      <c r="C296" s="60"/>
      <c r="D296" s="60"/>
      <c r="E296" s="25" t="s">
        <v>80</v>
      </c>
      <c r="F296" s="25" t="s">
        <v>165</v>
      </c>
      <c r="G296" s="60"/>
    </row>
    <row r="297" spans="1:7" ht="17.45" customHeight="1" x14ac:dyDescent="0.15">
      <c r="A297" s="60"/>
      <c r="B297" s="60"/>
      <c r="C297" s="60"/>
      <c r="D297" s="60"/>
      <c r="E297" s="25" t="s">
        <v>89</v>
      </c>
      <c r="F297" s="25" t="s">
        <v>165</v>
      </c>
      <c r="G297" s="60"/>
    </row>
    <row r="298" spans="1:7" ht="17.45" customHeight="1" x14ac:dyDescent="0.15">
      <c r="A298" s="60"/>
      <c r="B298" s="60"/>
      <c r="C298" s="60">
        <v>2023283719</v>
      </c>
      <c r="D298" s="60" t="s">
        <v>328</v>
      </c>
      <c r="E298" s="25" t="s">
        <v>116</v>
      </c>
      <c r="F298" s="25" t="s">
        <v>175</v>
      </c>
      <c r="G298" s="60">
        <v>14</v>
      </c>
    </row>
    <row r="299" spans="1:7" ht="17.45" customHeight="1" x14ac:dyDescent="0.15">
      <c r="A299" s="60"/>
      <c r="B299" s="60"/>
      <c r="C299" s="60"/>
      <c r="D299" s="60"/>
      <c r="E299" s="25" t="s">
        <v>109</v>
      </c>
      <c r="F299" s="25" t="s">
        <v>175</v>
      </c>
      <c r="G299" s="60"/>
    </row>
    <row r="300" spans="1:7" ht="17.45" customHeight="1" x14ac:dyDescent="0.15">
      <c r="A300" s="60"/>
      <c r="B300" s="60"/>
      <c r="C300" s="60"/>
      <c r="D300" s="60"/>
      <c r="E300" s="25" t="s">
        <v>80</v>
      </c>
      <c r="F300" s="25" t="s">
        <v>176</v>
      </c>
      <c r="G300" s="60"/>
    </row>
    <row r="301" spans="1:7" ht="17.45" customHeight="1" x14ac:dyDescent="0.15">
      <c r="A301" s="60"/>
      <c r="B301" s="60"/>
      <c r="C301" s="60"/>
      <c r="D301" s="60"/>
      <c r="E301" s="25" t="s">
        <v>329</v>
      </c>
      <c r="F301" s="25" t="s">
        <v>189</v>
      </c>
      <c r="G301" s="60"/>
    </row>
    <row r="302" spans="1:7" ht="17.45" customHeight="1" x14ac:dyDescent="0.15">
      <c r="A302" s="60"/>
      <c r="B302" s="60"/>
      <c r="C302" s="60"/>
      <c r="D302" s="60"/>
      <c r="E302" s="25" t="s">
        <v>109</v>
      </c>
      <c r="F302" s="25" t="s">
        <v>177</v>
      </c>
      <c r="G302" s="60"/>
    </row>
    <row r="303" spans="1:7" ht="17.45" customHeight="1" x14ac:dyDescent="0.15">
      <c r="A303" s="60"/>
      <c r="B303" s="60"/>
      <c r="C303" s="60"/>
      <c r="D303" s="60"/>
      <c r="E303" s="25" t="s">
        <v>330</v>
      </c>
      <c r="F303" s="25" t="s">
        <v>169</v>
      </c>
      <c r="G303" s="60"/>
    </row>
    <row r="304" spans="1:7" ht="17.45" customHeight="1" x14ac:dyDescent="0.15">
      <c r="A304" s="60"/>
      <c r="B304" s="60"/>
      <c r="C304" s="60">
        <v>2022293141</v>
      </c>
      <c r="D304" s="60" t="s">
        <v>331</v>
      </c>
      <c r="E304" s="25" t="s">
        <v>78</v>
      </c>
      <c r="F304" s="25" t="s">
        <v>173</v>
      </c>
      <c r="G304" s="69">
        <v>11</v>
      </c>
    </row>
    <row r="305" spans="1:7" ht="17.45" customHeight="1" x14ac:dyDescent="0.15">
      <c r="A305" s="60"/>
      <c r="B305" s="60"/>
      <c r="C305" s="60"/>
      <c r="D305" s="60"/>
      <c r="E305" s="25" t="s">
        <v>80</v>
      </c>
      <c r="F305" s="25" t="s">
        <v>163</v>
      </c>
      <c r="G305" s="69"/>
    </row>
    <row r="306" spans="1:7" ht="17.45" customHeight="1" x14ac:dyDescent="0.15">
      <c r="A306" s="60"/>
      <c r="B306" s="60"/>
      <c r="C306" s="60"/>
      <c r="D306" s="60"/>
      <c r="E306" s="25" t="s">
        <v>89</v>
      </c>
      <c r="F306" s="25" t="s">
        <v>165</v>
      </c>
      <c r="G306" s="69"/>
    </row>
    <row r="307" spans="1:7" ht="17.45" customHeight="1" x14ac:dyDescent="0.15">
      <c r="A307" s="60"/>
      <c r="B307" s="60"/>
      <c r="C307" s="60"/>
      <c r="D307" s="60"/>
      <c r="E307" s="25" t="s">
        <v>116</v>
      </c>
      <c r="F307" s="25" t="s">
        <v>175</v>
      </c>
      <c r="G307" s="69"/>
    </row>
    <row r="308" spans="1:7" ht="17.45" customHeight="1" x14ac:dyDescent="0.15">
      <c r="A308" s="60"/>
      <c r="B308" s="60"/>
      <c r="C308" s="60"/>
      <c r="D308" s="60"/>
      <c r="E308" s="25" t="s">
        <v>109</v>
      </c>
      <c r="F308" s="25" t="s">
        <v>175</v>
      </c>
      <c r="G308" s="69"/>
    </row>
    <row r="309" spans="1:7" ht="17.45" customHeight="1" x14ac:dyDescent="0.15">
      <c r="A309" s="60"/>
      <c r="B309" s="60"/>
      <c r="C309" s="60">
        <v>2023283729</v>
      </c>
      <c r="D309" s="60" t="s">
        <v>332</v>
      </c>
      <c r="E309" s="25" t="s">
        <v>78</v>
      </c>
      <c r="F309" s="25" t="s">
        <v>173</v>
      </c>
      <c r="G309" s="60">
        <v>23</v>
      </c>
    </row>
    <row r="310" spans="1:7" ht="17.45" customHeight="1" x14ac:dyDescent="0.15">
      <c r="A310" s="60"/>
      <c r="B310" s="60"/>
      <c r="C310" s="60"/>
      <c r="D310" s="60"/>
      <c r="E310" s="25" t="s">
        <v>114</v>
      </c>
      <c r="F310" s="25" t="s">
        <v>163</v>
      </c>
      <c r="G310" s="60"/>
    </row>
    <row r="311" spans="1:7" ht="17.45" customHeight="1" x14ac:dyDescent="0.15">
      <c r="A311" s="60"/>
      <c r="B311" s="60"/>
      <c r="C311" s="60"/>
      <c r="D311" s="60"/>
      <c r="E311" s="25" t="s">
        <v>80</v>
      </c>
      <c r="F311" s="25" t="s">
        <v>165</v>
      </c>
      <c r="G311" s="60"/>
    </row>
    <row r="312" spans="1:7" ht="17.45" customHeight="1" x14ac:dyDescent="0.15">
      <c r="A312" s="60"/>
      <c r="B312" s="60"/>
      <c r="C312" s="60"/>
      <c r="D312" s="60"/>
      <c r="E312" s="25" t="s">
        <v>89</v>
      </c>
      <c r="F312" s="25" t="s">
        <v>165</v>
      </c>
      <c r="G312" s="60"/>
    </row>
    <row r="313" spans="1:7" ht="17.45" customHeight="1" x14ac:dyDescent="0.15">
      <c r="A313" s="60"/>
      <c r="B313" s="60"/>
      <c r="C313" s="60"/>
      <c r="D313" s="60"/>
      <c r="E313" s="25" t="s">
        <v>116</v>
      </c>
      <c r="F313" s="25" t="s">
        <v>175</v>
      </c>
      <c r="G313" s="60"/>
    </row>
    <row r="314" spans="1:7" ht="17.45" customHeight="1" x14ac:dyDescent="0.15">
      <c r="A314" s="60"/>
      <c r="B314" s="60"/>
      <c r="C314" s="60"/>
      <c r="D314" s="60"/>
      <c r="E314" s="25" t="s">
        <v>109</v>
      </c>
      <c r="F314" s="25" t="s">
        <v>175</v>
      </c>
      <c r="G314" s="60"/>
    </row>
    <row r="315" spans="1:7" ht="17.45" customHeight="1" x14ac:dyDescent="0.15">
      <c r="A315" s="60"/>
      <c r="B315" s="60"/>
      <c r="C315" s="60"/>
      <c r="D315" s="60"/>
      <c r="E315" s="25" t="s">
        <v>80</v>
      </c>
      <c r="F315" s="25" t="s">
        <v>176</v>
      </c>
      <c r="G315" s="60"/>
    </row>
    <row r="316" spans="1:7" ht="17.45" customHeight="1" x14ac:dyDescent="0.15">
      <c r="A316" s="60"/>
      <c r="B316" s="60"/>
      <c r="C316" s="60"/>
      <c r="D316" s="60"/>
      <c r="E316" s="25" t="s">
        <v>329</v>
      </c>
      <c r="F316" s="25" t="s">
        <v>189</v>
      </c>
      <c r="G316" s="60"/>
    </row>
    <row r="317" spans="1:7" ht="17.45" customHeight="1" x14ac:dyDescent="0.15">
      <c r="A317" s="60"/>
      <c r="B317" s="60"/>
      <c r="C317" s="60"/>
      <c r="D317" s="60"/>
      <c r="E317" s="25" t="s">
        <v>109</v>
      </c>
      <c r="F317" s="25" t="s">
        <v>177</v>
      </c>
      <c r="G317" s="60"/>
    </row>
    <row r="318" spans="1:7" ht="17.45" customHeight="1" x14ac:dyDescent="0.15">
      <c r="A318" s="60"/>
      <c r="B318" s="60"/>
      <c r="C318" s="60"/>
      <c r="D318" s="60"/>
      <c r="E318" s="25" t="s">
        <v>330</v>
      </c>
      <c r="F318" s="25" t="s">
        <v>169</v>
      </c>
      <c r="G318" s="60"/>
    </row>
    <row r="319" spans="1:7" ht="17.45" customHeight="1" x14ac:dyDescent="0.15">
      <c r="A319" s="60"/>
      <c r="B319" s="25" t="s">
        <v>280</v>
      </c>
      <c r="C319" s="25">
        <v>2023284306</v>
      </c>
      <c r="D319" s="25" t="s">
        <v>333</v>
      </c>
      <c r="E319" s="25" t="s">
        <v>334</v>
      </c>
      <c r="F319" s="25" t="s">
        <v>166</v>
      </c>
      <c r="G319" s="25">
        <v>2</v>
      </c>
    </row>
    <row r="320" spans="1:7" ht="17.45" customHeight="1" x14ac:dyDescent="0.15">
      <c r="A320" s="60"/>
      <c r="B320" s="60" t="s">
        <v>273</v>
      </c>
      <c r="C320" s="60">
        <v>2022273135</v>
      </c>
      <c r="D320" s="60" t="s">
        <v>335</v>
      </c>
      <c r="E320" s="25" t="s">
        <v>104</v>
      </c>
      <c r="F320" s="25" t="s">
        <v>163</v>
      </c>
      <c r="G320" s="60">
        <v>4</v>
      </c>
    </row>
    <row r="321" spans="1:7" ht="17.45" customHeight="1" x14ac:dyDescent="0.15">
      <c r="A321" s="60"/>
      <c r="B321" s="60"/>
      <c r="C321" s="60"/>
      <c r="D321" s="60"/>
      <c r="E321" s="25" t="s">
        <v>118</v>
      </c>
      <c r="F321" s="25" t="s">
        <v>163</v>
      </c>
      <c r="G321" s="60"/>
    </row>
    <row r="322" spans="1:7" ht="17.45" customHeight="1" x14ac:dyDescent="0.15">
      <c r="A322" s="60"/>
      <c r="B322" s="60"/>
      <c r="C322" s="60">
        <v>2023283313</v>
      </c>
      <c r="D322" s="60" t="s">
        <v>336</v>
      </c>
      <c r="E322" s="25" t="s">
        <v>104</v>
      </c>
      <c r="F322" s="25" t="s">
        <v>163</v>
      </c>
      <c r="G322" s="60">
        <v>12</v>
      </c>
    </row>
    <row r="323" spans="1:7" ht="17.45" customHeight="1" x14ac:dyDescent="0.15">
      <c r="A323" s="60"/>
      <c r="B323" s="60"/>
      <c r="C323" s="60"/>
      <c r="D323" s="60"/>
      <c r="E323" s="25" t="s">
        <v>118</v>
      </c>
      <c r="F323" s="25" t="s">
        <v>163</v>
      </c>
      <c r="G323" s="60"/>
    </row>
    <row r="324" spans="1:7" ht="17.45" customHeight="1" x14ac:dyDescent="0.15">
      <c r="A324" s="60"/>
      <c r="B324" s="60"/>
      <c r="C324" s="60"/>
      <c r="D324" s="60"/>
      <c r="E324" s="25" t="s">
        <v>114</v>
      </c>
      <c r="F324" s="25" t="s">
        <v>163</v>
      </c>
      <c r="G324" s="60"/>
    </row>
    <row r="325" spans="1:7" ht="17.45" customHeight="1" x14ac:dyDescent="0.15">
      <c r="A325" s="60"/>
      <c r="B325" s="60"/>
      <c r="C325" s="60"/>
      <c r="D325" s="60"/>
      <c r="E325" s="25" t="s">
        <v>171</v>
      </c>
      <c r="F325" s="25" t="s">
        <v>165</v>
      </c>
      <c r="G325" s="60"/>
    </row>
    <row r="326" spans="1:7" ht="17.45" customHeight="1" x14ac:dyDescent="0.15">
      <c r="A326" s="60"/>
      <c r="B326" s="60"/>
      <c r="C326" s="60"/>
      <c r="D326" s="60"/>
      <c r="E326" s="25" t="s">
        <v>174</v>
      </c>
      <c r="F326" s="25" t="s">
        <v>165</v>
      </c>
      <c r="G326" s="60"/>
    </row>
    <row r="327" spans="1:7" ht="17.45" customHeight="1" x14ac:dyDescent="0.15">
      <c r="A327" s="60"/>
      <c r="B327" s="60"/>
      <c r="C327" s="60"/>
      <c r="D327" s="60"/>
      <c r="E327" s="25" t="s">
        <v>118</v>
      </c>
      <c r="F327" s="25" t="s">
        <v>165</v>
      </c>
      <c r="G327" s="60"/>
    </row>
    <row r="328" spans="1:7" ht="17.45" customHeight="1" x14ac:dyDescent="0.15">
      <c r="A328" s="60"/>
      <c r="B328" s="60"/>
      <c r="C328" s="60">
        <v>2023283337</v>
      </c>
      <c r="D328" s="60" t="s">
        <v>337</v>
      </c>
      <c r="E328" s="25" t="s">
        <v>104</v>
      </c>
      <c r="F328" s="25" t="s">
        <v>163</v>
      </c>
      <c r="G328" s="60">
        <v>6</v>
      </c>
    </row>
    <row r="329" spans="1:7" ht="17.45" customHeight="1" x14ac:dyDescent="0.15">
      <c r="A329" s="60"/>
      <c r="B329" s="60"/>
      <c r="C329" s="60"/>
      <c r="D329" s="60"/>
      <c r="E329" s="25" t="s">
        <v>118</v>
      </c>
      <c r="F329" s="25" t="s">
        <v>163</v>
      </c>
      <c r="G329" s="60"/>
    </row>
    <row r="330" spans="1:7" ht="17.45" customHeight="1" x14ac:dyDescent="0.15">
      <c r="A330" s="60"/>
      <c r="B330" s="60"/>
      <c r="C330" s="60"/>
      <c r="D330" s="60"/>
      <c r="E330" s="25" t="s">
        <v>114</v>
      </c>
      <c r="F330" s="25" t="s">
        <v>163</v>
      </c>
      <c r="G330" s="60"/>
    </row>
    <row r="331" spans="1:7" ht="17.45" customHeight="1" x14ac:dyDescent="0.15">
      <c r="A331" s="60"/>
      <c r="B331" s="60"/>
      <c r="C331" s="60">
        <v>2023283345</v>
      </c>
      <c r="D331" s="60" t="s">
        <v>338</v>
      </c>
      <c r="E331" s="25" t="s">
        <v>104</v>
      </c>
      <c r="F331" s="25" t="s">
        <v>177</v>
      </c>
      <c r="G331" s="60">
        <v>7</v>
      </c>
    </row>
    <row r="332" spans="1:7" ht="17.45" customHeight="1" x14ac:dyDescent="0.15">
      <c r="A332" s="60"/>
      <c r="B332" s="60"/>
      <c r="C332" s="60"/>
      <c r="D332" s="60"/>
      <c r="E332" s="26" t="s">
        <v>85</v>
      </c>
      <c r="F332" s="26" t="s">
        <v>169</v>
      </c>
      <c r="G332" s="60"/>
    </row>
    <row r="333" spans="1:7" ht="17.45" customHeight="1" x14ac:dyDescent="0.15">
      <c r="A333" s="60"/>
      <c r="B333" s="60"/>
      <c r="C333" s="60"/>
      <c r="D333" s="60"/>
      <c r="E333" s="26" t="s">
        <v>174</v>
      </c>
      <c r="F333" s="26" t="s">
        <v>177</v>
      </c>
      <c r="G333" s="60"/>
    </row>
    <row r="334" spans="1:7" ht="17.45" customHeight="1" x14ac:dyDescent="0.15">
      <c r="A334" s="60"/>
      <c r="B334" s="60" t="s">
        <v>274</v>
      </c>
      <c r="C334" s="60">
        <v>2023283437</v>
      </c>
      <c r="D334" s="60" t="s">
        <v>339</v>
      </c>
      <c r="E334" s="25" t="s">
        <v>104</v>
      </c>
      <c r="F334" s="25" t="s">
        <v>163</v>
      </c>
      <c r="G334" s="60">
        <v>21</v>
      </c>
    </row>
    <row r="335" spans="1:7" ht="17.45" customHeight="1" x14ac:dyDescent="0.15">
      <c r="A335" s="60"/>
      <c r="B335" s="60"/>
      <c r="C335" s="60"/>
      <c r="D335" s="60"/>
      <c r="E335" s="25" t="s">
        <v>118</v>
      </c>
      <c r="F335" s="25" t="s">
        <v>163</v>
      </c>
      <c r="G335" s="60"/>
    </row>
    <row r="336" spans="1:7" ht="17.45" customHeight="1" x14ac:dyDescent="0.15">
      <c r="A336" s="60"/>
      <c r="B336" s="60"/>
      <c r="C336" s="60"/>
      <c r="D336" s="60"/>
      <c r="E336" s="25" t="s">
        <v>114</v>
      </c>
      <c r="F336" s="25" t="s">
        <v>163</v>
      </c>
      <c r="G336" s="60"/>
    </row>
    <row r="337" spans="1:7" ht="17.45" customHeight="1" x14ac:dyDescent="0.15">
      <c r="A337" s="60"/>
      <c r="B337" s="60"/>
      <c r="C337" s="60"/>
      <c r="D337" s="60"/>
      <c r="E337" s="25" t="s">
        <v>171</v>
      </c>
      <c r="F337" s="25" t="s">
        <v>165</v>
      </c>
      <c r="G337" s="60"/>
    </row>
    <row r="338" spans="1:7" ht="17.45" customHeight="1" x14ac:dyDescent="0.15">
      <c r="A338" s="60"/>
      <c r="B338" s="60"/>
      <c r="C338" s="60"/>
      <c r="D338" s="60"/>
      <c r="E338" s="25" t="s">
        <v>164</v>
      </c>
      <c r="F338" s="25" t="s">
        <v>166</v>
      </c>
      <c r="G338" s="60"/>
    </row>
    <row r="339" spans="1:7" ht="17.45" customHeight="1" x14ac:dyDescent="0.15">
      <c r="A339" s="60"/>
      <c r="B339" s="60"/>
      <c r="C339" s="60"/>
      <c r="D339" s="60"/>
      <c r="E339" s="25" t="s">
        <v>174</v>
      </c>
      <c r="F339" s="25" t="s">
        <v>165</v>
      </c>
      <c r="G339" s="60"/>
    </row>
    <row r="340" spans="1:7" ht="17.45" customHeight="1" x14ac:dyDescent="0.15">
      <c r="A340" s="60"/>
      <c r="B340" s="60"/>
      <c r="C340" s="60"/>
      <c r="D340" s="60"/>
      <c r="E340" s="25" t="s">
        <v>118</v>
      </c>
      <c r="F340" s="25" t="s">
        <v>165</v>
      </c>
      <c r="G340" s="60"/>
    </row>
    <row r="341" spans="1:7" ht="17.45" customHeight="1" x14ac:dyDescent="0.15">
      <c r="A341" s="60"/>
      <c r="B341" s="60"/>
      <c r="C341" s="60"/>
      <c r="D341" s="60"/>
      <c r="E341" s="25" t="s">
        <v>340</v>
      </c>
      <c r="F341" s="25" t="s">
        <v>175</v>
      </c>
      <c r="G341" s="60"/>
    </row>
    <row r="342" spans="1:7" ht="17.45" customHeight="1" x14ac:dyDescent="0.15">
      <c r="A342" s="60"/>
      <c r="B342" s="60"/>
      <c r="C342" s="60"/>
      <c r="D342" s="60"/>
      <c r="E342" s="25" t="s">
        <v>118</v>
      </c>
      <c r="F342" s="25" t="s">
        <v>176</v>
      </c>
      <c r="G342" s="60"/>
    </row>
    <row r="343" spans="1:7" ht="17.45" customHeight="1" x14ac:dyDescent="0.15">
      <c r="A343" s="60"/>
      <c r="B343" s="60"/>
      <c r="C343" s="60"/>
      <c r="D343" s="60"/>
      <c r="E343" s="25" t="s">
        <v>171</v>
      </c>
      <c r="F343" s="25" t="s">
        <v>176</v>
      </c>
      <c r="G343" s="60"/>
    </row>
    <row r="344" spans="1:7" ht="17.45" customHeight="1" x14ac:dyDescent="0.15">
      <c r="A344" s="60"/>
      <c r="B344" s="60"/>
      <c r="C344" s="60">
        <v>2023283438</v>
      </c>
      <c r="D344" s="60" t="s">
        <v>341</v>
      </c>
      <c r="E344" s="25" t="s">
        <v>104</v>
      </c>
      <c r="F344" s="25" t="s">
        <v>163</v>
      </c>
      <c r="G344" s="60">
        <v>21</v>
      </c>
    </row>
    <row r="345" spans="1:7" ht="17.45" customHeight="1" x14ac:dyDescent="0.15">
      <c r="A345" s="60"/>
      <c r="B345" s="60"/>
      <c r="C345" s="60"/>
      <c r="D345" s="60"/>
      <c r="E345" s="25" t="s">
        <v>118</v>
      </c>
      <c r="F345" s="25" t="s">
        <v>163</v>
      </c>
      <c r="G345" s="60"/>
    </row>
    <row r="346" spans="1:7" ht="17.45" customHeight="1" x14ac:dyDescent="0.15">
      <c r="A346" s="60"/>
      <c r="B346" s="60"/>
      <c r="C346" s="60"/>
      <c r="D346" s="60"/>
      <c r="E346" s="25" t="s">
        <v>114</v>
      </c>
      <c r="F346" s="25" t="s">
        <v>163</v>
      </c>
      <c r="G346" s="60"/>
    </row>
    <row r="347" spans="1:7" ht="17.45" customHeight="1" x14ac:dyDescent="0.15">
      <c r="A347" s="60"/>
      <c r="B347" s="60"/>
      <c r="C347" s="60"/>
      <c r="D347" s="60"/>
      <c r="E347" s="25" t="s">
        <v>171</v>
      </c>
      <c r="F347" s="25" t="s">
        <v>165</v>
      </c>
      <c r="G347" s="60"/>
    </row>
    <row r="348" spans="1:7" ht="17.45" customHeight="1" x14ac:dyDescent="0.15">
      <c r="A348" s="60"/>
      <c r="B348" s="60"/>
      <c r="C348" s="60"/>
      <c r="D348" s="60"/>
      <c r="E348" s="25" t="s">
        <v>164</v>
      </c>
      <c r="F348" s="25" t="s">
        <v>166</v>
      </c>
      <c r="G348" s="60"/>
    </row>
    <row r="349" spans="1:7" ht="17.45" customHeight="1" x14ac:dyDescent="0.15">
      <c r="A349" s="60"/>
      <c r="B349" s="60"/>
      <c r="C349" s="60"/>
      <c r="D349" s="60"/>
      <c r="E349" s="25" t="s">
        <v>174</v>
      </c>
      <c r="F349" s="25" t="s">
        <v>165</v>
      </c>
      <c r="G349" s="60"/>
    </row>
    <row r="350" spans="1:7" ht="17.45" customHeight="1" x14ac:dyDescent="0.15">
      <c r="A350" s="60"/>
      <c r="B350" s="60"/>
      <c r="C350" s="60"/>
      <c r="D350" s="60"/>
      <c r="E350" s="25" t="s">
        <v>118</v>
      </c>
      <c r="F350" s="25" t="s">
        <v>165</v>
      </c>
      <c r="G350" s="60"/>
    </row>
    <row r="351" spans="1:7" ht="17.45" customHeight="1" x14ac:dyDescent="0.15">
      <c r="A351" s="60"/>
      <c r="B351" s="60"/>
      <c r="C351" s="60"/>
      <c r="D351" s="60"/>
      <c r="E351" s="25" t="s">
        <v>340</v>
      </c>
      <c r="F351" s="25" t="s">
        <v>175</v>
      </c>
      <c r="G351" s="60"/>
    </row>
    <row r="352" spans="1:7" ht="17.45" customHeight="1" x14ac:dyDescent="0.15">
      <c r="A352" s="60"/>
      <c r="B352" s="60"/>
      <c r="C352" s="60"/>
      <c r="D352" s="60"/>
      <c r="E352" s="25" t="s">
        <v>118</v>
      </c>
      <c r="F352" s="25" t="s">
        <v>176</v>
      </c>
      <c r="G352" s="60"/>
    </row>
    <row r="353" spans="1:7" ht="17.45" customHeight="1" x14ac:dyDescent="0.15">
      <c r="A353" s="60"/>
      <c r="B353" s="60"/>
      <c r="C353" s="60"/>
      <c r="D353" s="60"/>
      <c r="E353" s="25" t="s">
        <v>171</v>
      </c>
      <c r="F353" s="25" t="s">
        <v>176</v>
      </c>
      <c r="G353" s="60"/>
    </row>
    <row r="354" spans="1:7" ht="17.45" customHeight="1" x14ac:dyDescent="0.15">
      <c r="A354" s="60"/>
      <c r="B354" s="60"/>
      <c r="C354" s="60">
        <v>2023283421</v>
      </c>
      <c r="D354" s="60" t="s">
        <v>342</v>
      </c>
      <c r="E354" s="25" t="s">
        <v>104</v>
      </c>
      <c r="F354" s="25" t="s">
        <v>163</v>
      </c>
      <c r="G354" s="60">
        <v>6</v>
      </c>
    </row>
    <row r="355" spans="1:7" ht="17.45" customHeight="1" x14ac:dyDescent="0.15">
      <c r="A355" s="60"/>
      <c r="B355" s="60"/>
      <c r="C355" s="60"/>
      <c r="D355" s="60"/>
      <c r="E355" s="25" t="s">
        <v>118</v>
      </c>
      <c r="F355" s="25" t="s">
        <v>163</v>
      </c>
      <c r="G355" s="60"/>
    </row>
    <row r="356" spans="1:7" ht="17.45" customHeight="1" x14ac:dyDescent="0.15">
      <c r="A356" s="60"/>
      <c r="B356" s="60"/>
      <c r="C356" s="60"/>
      <c r="D356" s="60"/>
      <c r="E356" s="25" t="s">
        <v>114</v>
      </c>
      <c r="F356" s="25" t="s">
        <v>163</v>
      </c>
      <c r="G356" s="60"/>
    </row>
    <row r="357" spans="1:7" ht="17.45" customHeight="1" x14ac:dyDescent="0.15">
      <c r="A357" s="60"/>
      <c r="B357" s="60"/>
      <c r="C357" s="60">
        <v>2023283425</v>
      </c>
      <c r="D357" s="60" t="s">
        <v>343</v>
      </c>
      <c r="E357" s="25" t="s">
        <v>104</v>
      </c>
      <c r="F357" s="25" t="s">
        <v>163</v>
      </c>
      <c r="G357" s="60">
        <v>6</v>
      </c>
    </row>
    <row r="358" spans="1:7" ht="17.45" customHeight="1" x14ac:dyDescent="0.15">
      <c r="A358" s="60"/>
      <c r="B358" s="60"/>
      <c r="C358" s="60"/>
      <c r="D358" s="60"/>
      <c r="E358" s="25" t="s">
        <v>118</v>
      </c>
      <c r="F358" s="25" t="s">
        <v>163</v>
      </c>
      <c r="G358" s="60"/>
    </row>
    <row r="359" spans="1:7" ht="17.45" customHeight="1" x14ac:dyDescent="0.15">
      <c r="A359" s="60"/>
      <c r="B359" s="60"/>
      <c r="C359" s="60"/>
      <c r="D359" s="60"/>
      <c r="E359" s="25" t="s">
        <v>114</v>
      </c>
      <c r="F359" s="25" t="s">
        <v>163</v>
      </c>
      <c r="G359" s="60"/>
    </row>
    <row r="360" spans="1:7" ht="17.45" customHeight="1" x14ac:dyDescent="0.15">
      <c r="A360" s="60"/>
      <c r="B360" s="60"/>
      <c r="C360" s="60">
        <v>2023283414</v>
      </c>
      <c r="D360" s="60" t="s">
        <v>344</v>
      </c>
      <c r="E360" s="25" t="s">
        <v>118</v>
      </c>
      <c r="F360" s="25" t="s">
        <v>176</v>
      </c>
      <c r="G360" s="60">
        <v>4</v>
      </c>
    </row>
    <row r="361" spans="1:7" ht="17.45" customHeight="1" x14ac:dyDescent="0.15">
      <c r="A361" s="60"/>
      <c r="B361" s="60"/>
      <c r="C361" s="60"/>
      <c r="D361" s="60"/>
      <c r="E361" s="25" t="s">
        <v>171</v>
      </c>
      <c r="F361" s="25" t="s">
        <v>176</v>
      </c>
      <c r="G361" s="60"/>
    </row>
    <row r="362" spans="1:7" ht="17.45" customHeight="1" x14ac:dyDescent="0.15">
      <c r="A362" s="60"/>
      <c r="B362" s="60" t="s">
        <v>276</v>
      </c>
      <c r="C362" s="25">
        <v>2023283643</v>
      </c>
      <c r="D362" s="25" t="s">
        <v>345</v>
      </c>
      <c r="E362" s="25" t="s">
        <v>164</v>
      </c>
      <c r="F362" s="25" t="s">
        <v>173</v>
      </c>
      <c r="G362" s="25">
        <v>2</v>
      </c>
    </row>
    <row r="363" spans="1:7" ht="17.45" customHeight="1" x14ac:dyDescent="0.15">
      <c r="A363" s="60"/>
      <c r="B363" s="60"/>
      <c r="C363" s="25">
        <v>2023283606</v>
      </c>
      <c r="D363" s="25" t="s">
        <v>346</v>
      </c>
      <c r="E363" s="25" t="s">
        <v>164</v>
      </c>
      <c r="F363" s="25" t="s">
        <v>173</v>
      </c>
      <c r="G363" s="25">
        <v>2</v>
      </c>
    </row>
    <row r="364" spans="1:7" ht="17.45" customHeight="1" x14ac:dyDescent="0.15">
      <c r="A364" s="60"/>
      <c r="B364" s="60"/>
      <c r="C364" s="60">
        <v>2023283640</v>
      </c>
      <c r="D364" s="60" t="s">
        <v>347</v>
      </c>
      <c r="E364" s="25" t="s">
        <v>164</v>
      </c>
      <c r="F364" s="25" t="s">
        <v>173</v>
      </c>
      <c r="G364" s="60">
        <v>5</v>
      </c>
    </row>
    <row r="365" spans="1:7" ht="17.45" customHeight="1" x14ac:dyDescent="0.15">
      <c r="A365" s="60"/>
      <c r="B365" s="60"/>
      <c r="C365" s="60"/>
      <c r="D365" s="60"/>
      <c r="E365" s="25" t="s">
        <v>114</v>
      </c>
      <c r="F365" s="25" t="s">
        <v>163</v>
      </c>
      <c r="G365" s="60"/>
    </row>
    <row r="366" spans="1:7" ht="17.45" customHeight="1" x14ac:dyDescent="0.15">
      <c r="A366" s="60"/>
      <c r="B366" s="60"/>
      <c r="C366" s="60">
        <v>2023283622</v>
      </c>
      <c r="D366" s="60" t="s">
        <v>348</v>
      </c>
      <c r="E366" s="25" t="s">
        <v>164</v>
      </c>
      <c r="F366" s="25" t="s">
        <v>173</v>
      </c>
      <c r="G366" s="60">
        <v>5</v>
      </c>
    </row>
    <row r="367" spans="1:7" ht="17.45" customHeight="1" x14ac:dyDescent="0.15">
      <c r="A367" s="60"/>
      <c r="B367" s="60"/>
      <c r="C367" s="60"/>
      <c r="D367" s="60"/>
      <c r="E367" s="25" t="s">
        <v>114</v>
      </c>
      <c r="F367" s="25" t="s">
        <v>163</v>
      </c>
      <c r="G367" s="60"/>
    </row>
    <row r="368" spans="1:7" ht="17.45" customHeight="1" x14ac:dyDescent="0.15">
      <c r="A368" s="60"/>
      <c r="B368" s="60" t="s">
        <v>275</v>
      </c>
      <c r="C368" s="60">
        <v>2023283532</v>
      </c>
      <c r="D368" s="60" t="s">
        <v>349</v>
      </c>
      <c r="E368" s="25" t="s">
        <v>118</v>
      </c>
      <c r="F368" s="25" t="s">
        <v>163</v>
      </c>
      <c r="G368" s="60">
        <v>9</v>
      </c>
    </row>
    <row r="369" spans="1:7" ht="17.45" customHeight="1" x14ac:dyDescent="0.15">
      <c r="A369" s="60"/>
      <c r="B369" s="60"/>
      <c r="C369" s="60"/>
      <c r="D369" s="60"/>
      <c r="E369" s="25" t="s">
        <v>164</v>
      </c>
      <c r="F369" s="25" t="s">
        <v>173</v>
      </c>
      <c r="G369" s="60"/>
    </row>
    <row r="370" spans="1:7" ht="17.45" customHeight="1" x14ac:dyDescent="0.15">
      <c r="A370" s="60"/>
      <c r="B370" s="60"/>
      <c r="C370" s="60"/>
      <c r="D370" s="60"/>
      <c r="E370" s="25" t="s">
        <v>104</v>
      </c>
      <c r="F370" s="25" t="s">
        <v>163</v>
      </c>
      <c r="G370" s="60"/>
    </row>
    <row r="371" spans="1:7" ht="17.45" customHeight="1" x14ac:dyDescent="0.15">
      <c r="A371" s="60"/>
      <c r="B371" s="60"/>
      <c r="C371" s="60"/>
      <c r="D371" s="60"/>
      <c r="E371" s="25" t="s">
        <v>114</v>
      </c>
      <c r="F371" s="25" t="s">
        <v>163</v>
      </c>
      <c r="G371" s="60"/>
    </row>
    <row r="372" spans="1:7" ht="17.45" customHeight="1" x14ac:dyDescent="0.15">
      <c r="A372" s="60"/>
      <c r="B372" s="60"/>
      <c r="C372" s="60">
        <v>2023283542</v>
      </c>
      <c r="D372" s="60" t="s">
        <v>350</v>
      </c>
      <c r="E372" s="25" t="s">
        <v>118</v>
      </c>
      <c r="F372" s="25" t="s">
        <v>163</v>
      </c>
      <c r="G372" s="60">
        <v>17</v>
      </c>
    </row>
    <row r="373" spans="1:7" ht="17.45" customHeight="1" x14ac:dyDescent="0.15">
      <c r="A373" s="60"/>
      <c r="B373" s="60"/>
      <c r="C373" s="60"/>
      <c r="D373" s="60"/>
      <c r="E373" s="25" t="s">
        <v>164</v>
      </c>
      <c r="F373" s="25" t="s">
        <v>173</v>
      </c>
      <c r="G373" s="60"/>
    </row>
    <row r="374" spans="1:7" ht="17.45" customHeight="1" x14ac:dyDescent="0.15">
      <c r="A374" s="60"/>
      <c r="B374" s="60"/>
      <c r="C374" s="60"/>
      <c r="D374" s="60"/>
      <c r="E374" s="25" t="s">
        <v>104</v>
      </c>
      <c r="F374" s="25" t="s">
        <v>163</v>
      </c>
      <c r="G374" s="60"/>
    </row>
    <row r="375" spans="1:7" ht="17.45" customHeight="1" x14ac:dyDescent="0.15">
      <c r="A375" s="60"/>
      <c r="B375" s="60"/>
      <c r="C375" s="60"/>
      <c r="D375" s="60"/>
      <c r="E375" s="25" t="s">
        <v>114</v>
      </c>
      <c r="F375" s="25" t="s">
        <v>163</v>
      </c>
      <c r="G375" s="60"/>
    </row>
    <row r="376" spans="1:7" ht="17.45" customHeight="1" x14ac:dyDescent="0.15">
      <c r="A376" s="60"/>
      <c r="B376" s="60"/>
      <c r="C376" s="60"/>
      <c r="D376" s="60"/>
      <c r="E376" s="25" t="s">
        <v>171</v>
      </c>
      <c r="F376" s="25" t="s">
        <v>165</v>
      </c>
      <c r="G376" s="60"/>
    </row>
    <row r="377" spans="1:7" ht="17.45" customHeight="1" x14ac:dyDescent="0.15">
      <c r="A377" s="60"/>
      <c r="B377" s="60"/>
      <c r="C377" s="60"/>
      <c r="D377" s="60"/>
      <c r="E377" s="25" t="s">
        <v>174</v>
      </c>
      <c r="F377" s="25" t="s">
        <v>165</v>
      </c>
      <c r="G377" s="60"/>
    </row>
    <row r="378" spans="1:7" ht="17.45" customHeight="1" x14ac:dyDescent="0.15">
      <c r="A378" s="60"/>
      <c r="B378" s="60"/>
      <c r="C378" s="60"/>
      <c r="D378" s="60"/>
      <c r="E378" s="25" t="s">
        <v>85</v>
      </c>
      <c r="F378" s="25" t="s">
        <v>165</v>
      </c>
      <c r="G378" s="60"/>
    </row>
    <row r="379" spans="1:7" ht="17.45" customHeight="1" x14ac:dyDescent="0.15">
      <c r="A379" s="60"/>
      <c r="B379" s="60"/>
      <c r="C379" s="60"/>
      <c r="D379" s="60"/>
      <c r="E379" s="25" t="s">
        <v>351</v>
      </c>
      <c r="F379" s="25" t="s">
        <v>165</v>
      </c>
      <c r="G379" s="60"/>
    </row>
    <row r="380" spans="1:7" ht="17.45" customHeight="1" x14ac:dyDescent="0.15">
      <c r="A380" s="60"/>
      <c r="B380" s="25" t="s">
        <v>284</v>
      </c>
      <c r="C380" s="26">
        <v>2023284733</v>
      </c>
      <c r="D380" s="35" t="s">
        <v>352</v>
      </c>
      <c r="E380" s="25" t="s">
        <v>117</v>
      </c>
      <c r="F380" s="25" t="s">
        <v>166</v>
      </c>
      <c r="G380" s="25">
        <v>3</v>
      </c>
    </row>
    <row r="381" spans="1:7" ht="17.45" customHeight="1" x14ac:dyDescent="0.15">
      <c r="A381" s="60"/>
      <c r="B381" s="25" t="s">
        <v>283</v>
      </c>
      <c r="C381" s="26">
        <v>2023284601</v>
      </c>
      <c r="D381" s="35" t="s">
        <v>353</v>
      </c>
      <c r="E381" s="25" t="s">
        <v>354</v>
      </c>
      <c r="F381" s="25" t="s">
        <v>177</v>
      </c>
      <c r="G381" s="25">
        <v>2</v>
      </c>
    </row>
    <row r="382" spans="1:7" ht="17.45" customHeight="1" x14ac:dyDescent="0.15">
      <c r="A382" s="60"/>
      <c r="B382" s="60" t="s">
        <v>259</v>
      </c>
      <c r="C382" s="60">
        <v>2022283434</v>
      </c>
      <c r="D382" s="60" t="s">
        <v>355</v>
      </c>
      <c r="E382" s="25" t="s">
        <v>78</v>
      </c>
      <c r="F382" s="25" t="s">
        <v>173</v>
      </c>
      <c r="G382" s="60">
        <v>5</v>
      </c>
    </row>
    <row r="383" spans="1:7" ht="17.45" customHeight="1" x14ac:dyDescent="0.15">
      <c r="A383" s="60"/>
      <c r="B383" s="60"/>
      <c r="C383" s="60"/>
      <c r="D383" s="60"/>
      <c r="E383" s="25" t="s">
        <v>356</v>
      </c>
      <c r="F383" s="25" t="s">
        <v>163</v>
      </c>
      <c r="G383" s="60"/>
    </row>
    <row r="384" spans="1:7" ht="17.45" customHeight="1" x14ac:dyDescent="0.15">
      <c r="A384" s="60"/>
      <c r="B384" s="60"/>
      <c r="C384" s="60">
        <v>2022283422</v>
      </c>
      <c r="D384" s="60" t="s">
        <v>357</v>
      </c>
      <c r="E384" s="25" t="s">
        <v>78</v>
      </c>
      <c r="F384" s="25" t="s">
        <v>173</v>
      </c>
      <c r="G384" s="60">
        <v>11</v>
      </c>
    </row>
    <row r="385" spans="1:7" ht="17.45" customHeight="1" x14ac:dyDescent="0.15">
      <c r="A385" s="60"/>
      <c r="B385" s="60"/>
      <c r="C385" s="60"/>
      <c r="D385" s="60"/>
      <c r="E385" s="25" t="s">
        <v>356</v>
      </c>
      <c r="F385" s="25" t="s">
        <v>163</v>
      </c>
      <c r="G385" s="60"/>
    </row>
    <row r="386" spans="1:7" ht="17.45" customHeight="1" x14ac:dyDescent="0.15">
      <c r="A386" s="60"/>
      <c r="B386" s="60"/>
      <c r="C386" s="60"/>
      <c r="D386" s="60"/>
      <c r="E386" s="25" t="s">
        <v>305</v>
      </c>
      <c r="F386" s="25" t="s">
        <v>165</v>
      </c>
      <c r="G386" s="60"/>
    </row>
    <row r="387" spans="1:7" ht="17.45" customHeight="1" x14ac:dyDescent="0.15">
      <c r="A387" s="60"/>
      <c r="B387" s="60"/>
      <c r="C387" s="60"/>
      <c r="D387" s="60"/>
      <c r="E387" s="25" t="s">
        <v>358</v>
      </c>
      <c r="F387" s="25" t="s">
        <v>165</v>
      </c>
      <c r="G387" s="60"/>
    </row>
    <row r="388" spans="1:7" ht="17.45" customHeight="1" x14ac:dyDescent="0.15">
      <c r="A388" s="60"/>
      <c r="B388" s="60"/>
      <c r="C388" s="60"/>
      <c r="D388" s="60"/>
      <c r="E388" s="25" t="s">
        <v>358</v>
      </c>
      <c r="F388" s="25" t="s">
        <v>175</v>
      </c>
      <c r="G388" s="60"/>
    </row>
    <row r="389" spans="1:7" ht="14.25" x14ac:dyDescent="0.15">
      <c r="A389" s="60"/>
      <c r="B389" s="60" t="s">
        <v>261</v>
      </c>
      <c r="C389" s="60">
        <v>2022283610</v>
      </c>
      <c r="D389" s="60" t="s">
        <v>359</v>
      </c>
      <c r="E389" s="25" t="s">
        <v>360</v>
      </c>
      <c r="F389" s="25" t="s">
        <v>163</v>
      </c>
      <c r="G389" s="60">
        <v>9</v>
      </c>
    </row>
    <row r="390" spans="1:7" ht="14.25" x14ac:dyDescent="0.15">
      <c r="A390" s="60"/>
      <c r="B390" s="60"/>
      <c r="C390" s="60"/>
      <c r="D390" s="60"/>
      <c r="E390" s="25" t="s">
        <v>361</v>
      </c>
      <c r="F390" s="25" t="s">
        <v>163</v>
      </c>
      <c r="G390" s="60"/>
    </row>
    <row r="391" spans="1:7" ht="14.25" x14ac:dyDescent="0.15">
      <c r="A391" s="60"/>
      <c r="B391" s="60"/>
      <c r="C391" s="60"/>
      <c r="D391" s="60"/>
      <c r="E391" s="25" t="s">
        <v>78</v>
      </c>
      <c r="F391" s="25" t="s">
        <v>166</v>
      </c>
      <c r="G391" s="60"/>
    </row>
    <row r="392" spans="1:7" ht="14.25" x14ac:dyDescent="0.15">
      <c r="A392" s="60"/>
      <c r="B392" s="60"/>
      <c r="C392" s="60"/>
      <c r="D392" s="60"/>
      <c r="E392" s="25" t="s">
        <v>362</v>
      </c>
      <c r="F392" s="25" t="s">
        <v>165</v>
      </c>
      <c r="G392" s="60"/>
    </row>
    <row r="393" spans="1:7" ht="14.25" x14ac:dyDescent="0.15">
      <c r="A393" s="60"/>
      <c r="B393" s="60"/>
      <c r="C393" s="60">
        <v>2022283638</v>
      </c>
      <c r="D393" s="60" t="s">
        <v>363</v>
      </c>
      <c r="E393" s="25" t="s">
        <v>360</v>
      </c>
      <c r="F393" s="25" t="s">
        <v>163</v>
      </c>
      <c r="G393" s="60">
        <v>21</v>
      </c>
    </row>
    <row r="394" spans="1:7" ht="14.25" x14ac:dyDescent="0.15">
      <c r="A394" s="60"/>
      <c r="B394" s="60"/>
      <c r="C394" s="60"/>
      <c r="D394" s="60"/>
      <c r="E394" s="25" t="s">
        <v>361</v>
      </c>
      <c r="F394" s="25" t="s">
        <v>163</v>
      </c>
      <c r="G394" s="60"/>
    </row>
    <row r="395" spans="1:7" ht="14.25" x14ac:dyDescent="0.15">
      <c r="A395" s="60"/>
      <c r="B395" s="60"/>
      <c r="C395" s="60"/>
      <c r="D395" s="60"/>
      <c r="E395" s="25" t="s">
        <v>78</v>
      </c>
      <c r="F395" s="25" t="s">
        <v>166</v>
      </c>
      <c r="G395" s="60"/>
    </row>
    <row r="396" spans="1:7" ht="14.25" x14ac:dyDescent="0.15">
      <c r="A396" s="60"/>
      <c r="B396" s="60"/>
      <c r="C396" s="60"/>
      <c r="D396" s="60"/>
      <c r="E396" s="25" t="s">
        <v>362</v>
      </c>
      <c r="F396" s="25" t="s">
        <v>165</v>
      </c>
      <c r="G396" s="60"/>
    </row>
    <row r="397" spans="1:7" ht="14.25" x14ac:dyDescent="0.15">
      <c r="A397" s="60"/>
      <c r="B397" s="60"/>
      <c r="C397" s="60"/>
      <c r="D397" s="60"/>
      <c r="E397" s="25" t="s">
        <v>364</v>
      </c>
      <c r="F397" s="25" t="s">
        <v>184</v>
      </c>
      <c r="G397" s="60"/>
    </row>
    <row r="398" spans="1:7" ht="14.25" x14ac:dyDescent="0.15">
      <c r="A398" s="60"/>
      <c r="B398" s="60"/>
      <c r="C398" s="60"/>
      <c r="D398" s="60"/>
      <c r="E398" s="25" t="s">
        <v>365</v>
      </c>
      <c r="F398" s="25" t="s">
        <v>176</v>
      </c>
      <c r="G398" s="60"/>
    </row>
    <row r="399" spans="1:7" ht="14.25" x14ac:dyDescent="0.15">
      <c r="A399" s="60"/>
      <c r="B399" s="60"/>
      <c r="C399" s="60"/>
      <c r="D399" s="60"/>
      <c r="E399" s="25" t="s">
        <v>289</v>
      </c>
      <c r="F399" s="25" t="s">
        <v>189</v>
      </c>
      <c r="G399" s="60"/>
    </row>
    <row r="400" spans="1:7" ht="14.25" x14ac:dyDescent="0.15">
      <c r="A400" s="60"/>
      <c r="B400" s="60"/>
      <c r="C400" s="60"/>
      <c r="D400" s="60"/>
      <c r="E400" s="25" t="s">
        <v>287</v>
      </c>
      <c r="F400" s="25" t="s">
        <v>177</v>
      </c>
      <c r="G400" s="60"/>
    </row>
    <row r="401" spans="1:7" ht="14.25" x14ac:dyDescent="0.15">
      <c r="A401" s="60"/>
      <c r="B401" s="60"/>
      <c r="C401" s="60"/>
      <c r="D401" s="60"/>
      <c r="E401" s="25" t="s">
        <v>360</v>
      </c>
      <c r="F401" s="25" t="s">
        <v>177</v>
      </c>
      <c r="G401" s="60"/>
    </row>
    <row r="402" spans="1:7" ht="14.25" x14ac:dyDescent="0.15">
      <c r="A402" s="60"/>
      <c r="B402" s="60"/>
      <c r="C402" s="60">
        <v>2022283628</v>
      </c>
      <c r="D402" s="60" t="s">
        <v>366</v>
      </c>
      <c r="E402" s="26" t="s">
        <v>360</v>
      </c>
      <c r="F402" s="26" t="s">
        <v>163</v>
      </c>
      <c r="G402" s="69">
        <v>21</v>
      </c>
    </row>
    <row r="403" spans="1:7" ht="14.25" x14ac:dyDescent="0.15">
      <c r="A403" s="60"/>
      <c r="B403" s="60"/>
      <c r="C403" s="60"/>
      <c r="D403" s="60"/>
      <c r="E403" s="26" t="s">
        <v>361</v>
      </c>
      <c r="F403" s="26" t="s">
        <v>163</v>
      </c>
      <c r="G403" s="69"/>
    </row>
    <row r="404" spans="1:7" ht="14.25" x14ac:dyDescent="0.15">
      <c r="A404" s="60"/>
      <c r="B404" s="60"/>
      <c r="C404" s="60"/>
      <c r="D404" s="60"/>
      <c r="E404" s="26" t="s">
        <v>78</v>
      </c>
      <c r="F404" s="26" t="s">
        <v>166</v>
      </c>
      <c r="G404" s="69"/>
    </row>
    <row r="405" spans="1:7" ht="14.25" x14ac:dyDescent="0.15">
      <c r="A405" s="60"/>
      <c r="B405" s="60"/>
      <c r="C405" s="60"/>
      <c r="D405" s="60"/>
      <c r="E405" s="26" t="s">
        <v>362</v>
      </c>
      <c r="F405" s="26" t="s">
        <v>165</v>
      </c>
      <c r="G405" s="69"/>
    </row>
    <row r="406" spans="1:7" ht="14.25" x14ac:dyDescent="0.15">
      <c r="A406" s="60"/>
      <c r="B406" s="60"/>
      <c r="C406" s="60"/>
      <c r="D406" s="60"/>
      <c r="E406" s="26" t="s">
        <v>364</v>
      </c>
      <c r="F406" s="26" t="s">
        <v>184</v>
      </c>
      <c r="G406" s="69"/>
    </row>
    <row r="407" spans="1:7" ht="14.25" x14ac:dyDescent="0.15">
      <c r="A407" s="60"/>
      <c r="B407" s="60"/>
      <c r="C407" s="60"/>
      <c r="D407" s="60"/>
      <c r="E407" s="26" t="s">
        <v>365</v>
      </c>
      <c r="F407" s="26" t="s">
        <v>176</v>
      </c>
      <c r="G407" s="69"/>
    </row>
    <row r="408" spans="1:7" ht="14.25" x14ac:dyDescent="0.15">
      <c r="A408" s="60"/>
      <c r="B408" s="60"/>
      <c r="C408" s="60"/>
      <c r="D408" s="60"/>
      <c r="E408" s="26" t="s">
        <v>289</v>
      </c>
      <c r="F408" s="26" t="s">
        <v>189</v>
      </c>
      <c r="G408" s="69"/>
    </row>
    <row r="409" spans="1:7" ht="14.25" x14ac:dyDescent="0.15">
      <c r="A409" s="60"/>
      <c r="B409" s="60"/>
      <c r="C409" s="60"/>
      <c r="D409" s="60"/>
      <c r="E409" s="26" t="s">
        <v>287</v>
      </c>
      <c r="F409" s="26" t="s">
        <v>177</v>
      </c>
      <c r="G409" s="69"/>
    </row>
    <row r="410" spans="1:7" ht="14.25" x14ac:dyDescent="0.15">
      <c r="A410" s="60"/>
      <c r="B410" s="60"/>
      <c r="C410" s="60"/>
      <c r="D410" s="60"/>
      <c r="E410" s="26" t="s">
        <v>360</v>
      </c>
      <c r="F410" s="26" t="s">
        <v>177</v>
      </c>
      <c r="G410" s="69"/>
    </row>
    <row r="411" spans="1:7" ht="14.25" x14ac:dyDescent="0.15">
      <c r="A411" s="60"/>
      <c r="B411" s="60" t="s">
        <v>262</v>
      </c>
      <c r="C411" s="60">
        <v>2022283736</v>
      </c>
      <c r="D411" s="60" t="s">
        <v>367</v>
      </c>
      <c r="E411" s="25" t="s">
        <v>360</v>
      </c>
      <c r="F411" s="25" t="s">
        <v>163</v>
      </c>
      <c r="G411" s="60">
        <v>4</v>
      </c>
    </row>
    <row r="412" spans="1:7" ht="14.25" x14ac:dyDescent="0.15">
      <c r="A412" s="60"/>
      <c r="B412" s="60"/>
      <c r="C412" s="60"/>
      <c r="D412" s="60"/>
      <c r="E412" s="25" t="s">
        <v>361</v>
      </c>
      <c r="F412" s="25" t="s">
        <v>163</v>
      </c>
      <c r="G412" s="60"/>
    </row>
    <row r="413" spans="1:7" ht="14.25" x14ac:dyDescent="0.15">
      <c r="A413" s="60"/>
      <c r="B413" s="60"/>
      <c r="C413" s="60">
        <v>2022293113</v>
      </c>
      <c r="D413" s="60" t="s">
        <v>368</v>
      </c>
      <c r="E413" s="25" t="s">
        <v>360</v>
      </c>
      <c r="F413" s="25" t="s">
        <v>163</v>
      </c>
      <c r="G413" s="60">
        <v>4</v>
      </c>
    </row>
    <row r="414" spans="1:7" ht="14.25" x14ac:dyDescent="0.15">
      <c r="A414" s="60"/>
      <c r="B414" s="60"/>
      <c r="C414" s="60"/>
      <c r="D414" s="60"/>
      <c r="E414" s="25" t="s">
        <v>361</v>
      </c>
      <c r="F414" s="25" t="s">
        <v>163</v>
      </c>
      <c r="G414" s="60"/>
    </row>
    <row r="415" spans="1:7" ht="14.25" x14ac:dyDescent="0.15">
      <c r="A415" s="60"/>
      <c r="B415" s="60"/>
      <c r="C415" s="60">
        <v>2022283729</v>
      </c>
      <c r="D415" s="60" t="s">
        <v>369</v>
      </c>
      <c r="E415" s="25" t="s">
        <v>360</v>
      </c>
      <c r="F415" s="25" t="s">
        <v>163</v>
      </c>
      <c r="G415" s="60">
        <v>11</v>
      </c>
    </row>
    <row r="416" spans="1:7" ht="14.25" x14ac:dyDescent="0.15">
      <c r="A416" s="60"/>
      <c r="B416" s="60"/>
      <c r="C416" s="60"/>
      <c r="D416" s="60"/>
      <c r="E416" s="25" t="s">
        <v>361</v>
      </c>
      <c r="F416" s="25" t="s">
        <v>163</v>
      </c>
      <c r="G416" s="60"/>
    </row>
    <row r="417" spans="1:7" ht="14.25" x14ac:dyDescent="0.15">
      <c r="A417" s="60"/>
      <c r="B417" s="60"/>
      <c r="C417" s="60"/>
      <c r="D417" s="60"/>
      <c r="E417" s="25" t="s">
        <v>78</v>
      </c>
      <c r="F417" s="25" t="s">
        <v>165</v>
      </c>
      <c r="G417" s="60"/>
    </row>
    <row r="418" spans="1:7" ht="14.25" x14ac:dyDescent="0.15">
      <c r="A418" s="60"/>
      <c r="B418" s="60"/>
      <c r="C418" s="60"/>
      <c r="D418" s="60"/>
      <c r="E418" s="25" t="s">
        <v>117</v>
      </c>
      <c r="F418" s="25" t="s">
        <v>165</v>
      </c>
      <c r="G418" s="60"/>
    </row>
    <row r="419" spans="1:7" ht="14.25" x14ac:dyDescent="0.15">
      <c r="A419" s="60"/>
      <c r="B419" s="60"/>
      <c r="C419" s="60"/>
      <c r="D419" s="60"/>
      <c r="E419" s="25" t="s">
        <v>364</v>
      </c>
      <c r="F419" s="25" t="s">
        <v>184</v>
      </c>
      <c r="G419" s="60"/>
    </row>
    <row r="420" spans="1:7" ht="14.25" x14ac:dyDescent="0.15">
      <c r="A420" s="60"/>
      <c r="B420" s="60"/>
      <c r="C420" s="60">
        <v>2022283714</v>
      </c>
      <c r="D420" s="60" t="s">
        <v>370</v>
      </c>
      <c r="E420" s="25" t="s">
        <v>360</v>
      </c>
      <c r="F420" s="25" t="s">
        <v>163</v>
      </c>
      <c r="G420" s="60">
        <v>11</v>
      </c>
    </row>
    <row r="421" spans="1:7" ht="14.25" x14ac:dyDescent="0.15">
      <c r="A421" s="60"/>
      <c r="B421" s="60"/>
      <c r="C421" s="60"/>
      <c r="D421" s="60"/>
      <c r="E421" s="25" t="s">
        <v>361</v>
      </c>
      <c r="F421" s="25" t="s">
        <v>163</v>
      </c>
      <c r="G421" s="60"/>
    </row>
    <row r="422" spans="1:7" ht="14.25" x14ac:dyDescent="0.15">
      <c r="A422" s="60"/>
      <c r="B422" s="60"/>
      <c r="C422" s="60"/>
      <c r="D422" s="60"/>
      <c r="E422" s="25" t="s">
        <v>78</v>
      </c>
      <c r="F422" s="25" t="s">
        <v>165</v>
      </c>
      <c r="G422" s="60"/>
    </row>
    <row r="423" spans="1:7" ht="14.25" x14ac:dyDescent="0.15">
      <c r="A423" s="60"/>
      <c r="B423" s="60"/>
      <c r="C423" s="60"/>
      <c r="D423" s="60"/>
      <c r="E423" s="25" t="s">
        <v>117</v>
      </c>
      <c r="F423" s="25" t="s">
        <v>165</v>
      </c>
      <c r="G423" s="60"/>
    </row>
    <row r="424" spans="1:7" ht="14.25" x14ac:dyDescent="0.15">
      <c r="A424" s="60"/>
      <c r="B424" s="60"/>
      <c r="C424" s="60"/>
      <c r="D424" s="60"/>
      <c r="E424" s="25" t="s">
        <v>364</v>
      </c>
      <c r="F424" s="25" t="s">
        <v>184</v>
      </c>
      <c r="G424" s="60"/>
    </row>
    <row r="425" spans="1:7" ht="14.25" x14ac:dyDescent="0.15">
      <c r="A425" s="60"/>
      <c r="B425" s="60"/>
      <c r="C425" s="60">
        <v>2022283715</v>
      </c>
      <c r="D425" s="60" t="s">
        <v>371</v>
      </c>
      <c r="E425" s="25" t="s">
        <v>360</v>
      </c>
      <c r="F425" s="25" t="s">
        <v>163</v>
      </c>
      <c r="G425" s="60">
        <v>11</v>
      </c>
    </row>
    <row r="426" spans="1:7" ht="14.25" x14ac:dyDescent="0.15">
      <c r="A426" s="60"/>
      <c r="B426" s="60"/>
      <c r="C426" s="60"/>
      <c r="D426" s="60"/>
      <c r="E426" s="25" t="s">
        <v>361</v>
      </c>
      <c r="F426" s="25" t="s">
        <v>163</v>
      </c>
      <c r="G426" s="60"/>
    </row>
    <row r="427" spans="1:7" ht="14.25" x14ac:dyDescent="0.15">
      <c r="A427" s="60"/>
      <c r="B427" s="60"/>
      <c r="C427" s="60"/>
      <c r="D427" s="60"/>
      <c r="E427" s="25" t="s">
        <v>78</v>
      </c>
      <c r="F427" s="25" t="s">
        <v>165</v>
      </c>
      <c r="G427" s="60"/>
    </row>
    <row r="428" spans="1:7" ht="14.25" x14ac:dyDescent="0.15">
      <c r="A428" s="60"/>
      <c r="B428" s="60"/>
      <c r="C428" s="60"/>
      <c r="D428" s="60"/>
      <c r="E428" s="25" t="s">
        <v>117</v>
      </c>
      <c r="F428" s="25" t="s">
        <v>165</v>
      </c>
      <c r="G428" s="60"/>
    </row>
    <row r="429" spans="1:7" ht="14.25" x14ac:dyDescent="0.15">
      <c r="A429" s="60"/>
      <c r="B429" s="60"/>
      <c r="C429" s="60"/>
      <c r="D429" s="60"/>
      <c r="E429" s="25" t="s">
        <v>364</v>
      </c>
      <c r="F429" s="25" t="s">
        <v>184</v>
      </c>
      <c r="G429" s="60"/>
    </row>
    <row r="430" spans="1:7" ht="14.25" x14ac:dyDescent="0.15">
      <c r="A430" s="60"/>
      <c r="B430" s="60" t="s">
        <v>260</v>
      </c>
      <c r="C430" s="60">
        <v>2022283511</v>
      </c>
      <c r="D430" s="60" t="s">
        <v>372</v>
      </c>
      <c r="E430" s="25" t="s">
        <v>305</v>
      </c>
      <c r="F430" s="25" t="s">
        <v>163</v>
      </c>
      <c r="G430" s="60">
        <v>15</v>
      </c>
    </row>
    <row r="431" spans="1:7" ht="14.25" x14ac:dyDescent="0.15">
      <c r="A431" s="60"/>
      <c r="B431" s="60"/>
      <c r="C431" s="60"/>
      <c r="D431" s="60"/>
      <c r="E431" s="25" t="s">
        <v>373</v>
      </c>
      <c r="F431" s="25" t="s">
        <v>163</v>
      </c>
      <c r="G431" s="60"/>
    </row>
    <row r="432" spans="1:7" ht="14.25" x14ac:dyDescent="0.15">
      <c r="A432" s="60"/>
      <c r="B432" s="60"/>
      <c r="C432" s="60"/>
      <c r="D432" s="60"/>
      <c r="E432" s="25" t="s">
        <v>78</v>
      </c>
      <c r="F432" s="25" t="s">
        <v>166</v>
      </c>
      <c r="G432" s="60"/>
    </row>
    <row r="433" spans="1:7" ht="14.25" x14ac:dyDescent="0.15">
      <c r="A433" s="60"/>
      <c r="B433" s="60"/>
      <c r="C433" s="60"/>
      <c r="D433" s="60"/>
      <c r="E433" s="25" t="s">
        <v>374</v>
      </c>
      <c r="F433" s="25" t="s">
        <v>165</v>
      </c>
      <c r="G433" s="60"/>
    </row>
    <row r="434" spans="1:7" ht="14.25" x14ac:dyDescent="0.15">
      <c r="A434" s="60"/>
      <c r="B434" s="60"/>
      <c r="C434" s="60"/>
      <c r="D434" s="60"/>
      <c r="E434" s="25" t="s">
        <v>289</v>
      </c>
      <c r="F434" s="25" t="s">
        <v>175</v>
      </c>
      <c r="G434" s="60"/>
    </row>
    <row r="435" spans="1:7" ht="14.25" x14ac:dyDescent="0.15">
      <c r="A435" s="60"/>
      <c r="B435" s="60"/>
      <c r="C435" s="60"/>
      <c r="D435" s="60"/>
      <c r="E435" s="25" t="s">
        <v>287</v>
      </c>
      <c r="F435" s="25" t="s">
        <v>176</v>
      </c>
      <c r="G435" s="60"/>
    </row>
    <row r="436" spans="1:7" ht="14.25" x14ac:dyDescent="0.15">
      <c r="A436" s="60"/>
      <c r="B436" s="60"/>
      <c r="C436" s="60"/>
      <c r="D436" s="60"/>
      <c r="E436" s="25" t="s">
        <v>374</v>
      </c>
      <c r="F436" s="25" t="s">
        <v>176</v>
      </c>
      <c r="G436" s="60"/>
    </row>
    <row r="437" spans="1:7" ht="14.25" x14ac:dyDescent="0.15">
      <c r="A437" s="60"/>
      <c r="B437" s="60" t="s">
        <v>250</v>
      </c>
      <c r="C437" s="60">
        <v>2022273134</v>
      </c>
      <c r="D437" s="60" t="s">
        <v>375</v>
      </c>
      <c r="E437" s="25" t="s">
        <v>297</v>
      </c>
      <c r="F437" s="25" t="s">
        <v>163</v>
      </c>
      <c r="G437" s="60">
        <v>9</v>
      </c>
    </row>
    <row r="438" spans="1:7" ht="14.25" x14ac:dyDescent="0.15">
      <c r="A438" s="60"/>
      <c r="B438" s="60"/>
      <c r="C438" s="60"/>
      <c r="D438" s="60"/>
      <c r="E438" s="25" t="s">
        <v>204</v>
      </c>
      <c r="F438" s="25" t="s">
        <v>165</v>
      </c>
      <c r="G438" s="60"/>
    </row>
    <row r="439" spans="1:7" ht="14.25" x14ac:dyDescent="0.15">
      <c r="A439" s="60"/>
      <c r="B439" s="60"/>
      <c r="C439" s="60"/>
      <c r="D439" s="60"/>
      <c r="E439" s="25" t="s">
        <v>302</v>
      </c>
      <c r="F439" s="25" t="s">
        <v>165</v>
      </c>
      <c r="G439" s="60"/>
    </row>
    <row r="440" spans="1:7" ht="14.25" x14ac:dyDescent="0.15">
      <c r="A440" s="60"/>
      <c r="B440" s="60"/>
      <c r="C440" s="60"/>
      <c r="D440" s="60"/>
      <c r="E440" s="25" t="s">
        <v>376</v>
      </c>
      <c r="F440" s="25" t="s">
        <v>184</v>
      </c>
      <c r="G440" s="60"/>
    </row>
    <row r="441" spans="1:7" ht="14.25" x14ac:dyDescent="0.15">
      <c r="A441" s="60"/>
      <c r="B441" s="60"/>
      <c r="C441" s="25">
        <v>2022273103</v>
      </c>
      <c r="D441" s="25" t="s">
        <v>377</v>
      </c>
      <c r="E441" s="25" t="s">
        <v>376</v>
      </c>
      <c r="F441" s="25" t="s">
        <v>184</v>
      </c>
      <c r="G441" s="25">
        <v>3</v>
      </c>
    </row>
    <row r="442" spans="1:7" ht="14.25" x14ac:dyDescent="0.15">
      <c r="A442" s="60"/>
      <c r="B442" s="60"/>
      <c r="C442" s="25">
        <v>2022273138</v>
      </c>
      <c r="D442" s="25" t="s">
        <v>378</v>
      </c>
      <c r="E442" s="25" t="s">
        <v>297</v>
      </c>
      <c r="F442" s="25" t="s">
        <v>163</v>
      </c>
      <c r="G442" s="25">
        <v>2</v>
      </c>
    </row>
    <row r="443" spans="1:7" ht="14.25" x14ac:dyDescent="0.15">
      <c r="A443" s="60"/>
      <c r="B443" s="60"/>
      <c r="C443" s="25">
        <v>2022273123</v>
      </c>
      <c r="D443" s="25" t="s">
        <v>119</v>
      </c>
      <c r="E443" s="25" t="s">
        <v>297</v>
      </c>
      <c r="F443" s="25" t="s">
        <v>163</v>
      </c>
      <c r="G443" s="25">
        <v>2</v>
      </c>
    </row>
    <row r="444" spans="1:7" ht="14.25" x14ac:dyDescent="0.15">
      <c r="A444" s="60"/>
      <c r="B444" s="60"/>
      <c r="C444" s="25">
        <v>2022273119</v>
      </c>
      <c r="D444" s="25" t="s">
        <v>379</v>
      </c>
      <c r="E444" s="25" t="s">
        <v>297</v>
      </c>
      <c r="F444" s="25" t="s">
        <v>163</v>
      </c>
      <c r="G444" s="25">
        <v>2</v>
      </c>
    </row>
    <row r="445" spans="1:7" ht="14.25" x14ac:dyDescent="0.15">
      <c r="A445" s="60"/>
      <c r="B445" s="60"/>
      <c r="C445" s="25">
        <v>2022273102</v>
      </c>
      <c r="D445" s="25" t="s">
        <v>380</v>
      </c>
      <c r="E445" s="25" t="s">
        <v>376</v>
      </c>
      <c r="F445" s="25" t="s">
        <v>184</v>
      </c>
      <c r="G445" s="25">
        <v>3</v>
      </c>
    </row>
    <row r="446" spans="1:7" ht="14.25" x14ac:dyDescent="0.15">
      <c r="A446" s="60"/>
      <c r="B446" s="60" t="s">
        <v>248</v>
      </c>
      <c r="C446" s="60">
        <v>2021283122</v>
      </c>
      <c r="D446" s="60" t="s">
        <v>381</v>
      </c>
      <c r="E446" s="25" t="s">
        <v>382</v>
      </c>
      <c r="F446" s="25" t="s">
        <v>163</v>
      </c>
      <c r="G446" s="60">
        <v>12</v>
      </c>
    </row>
    <row r="447" spans="1:7" ht="14.25" x14ac:dyDescent="0.15">
      <c r="A447" s="60"/>
      <c r="B447" s="60"/>
      <c r="C447" s="60"/>
      <c r="D447" s="60"/>
      <c r="E447" s="25" t="s">
        <v>383</v>
      </c>
      <c r="F447" s="25" t="s">
        <v>163</v>
      </c>
      <c r="G447" s="60"/>
    </row>
    <row r="448" spans="1:7" ht="14.25" x14ac:dyDescent="0.15">
      <c r="A448" s="60"/>
      <c r="B448" s="60"/>
      <c r="C448" s="60"/>
      <c r="D448" s="60"/>
      <c r="E448" s="25" t="s">
        <v>384</v>
      </c>
      <c r="F448" s="25" t="s">
        <v>176</v>
      </c>
      <c r="G448" s="60"/>
    </row>
    <row r="449" spans="1:7" ht="14.25" x14ac:dyDescent="0.15">
      <c r="A449" s="60"/>
      <c r="B449" s="60"/>
      <c r="C449" s="60"/>
      <c r="D449" s="60"/>
      <c r="E449" s="25" t="s">
        <v>382</v>
      </c>
      <c r="F449" s="25" t="s">
        <v>175</v>
      </c>
      <c r="G449" s="60"/>
    </row>
    <row r="450" spans="1:7" ht="14.25" x14ac:dyDescent="0.15">
      <c r="A450" s="60"/>
      <c r="B450" s="60"/>
      <c r="C450" s="60"/>
      <c r="D450" s="60"/>
      <c r="E450" s="25" t="s">
        <v>385</v>
      </c>
      <c r="F450" s="25" t="s">
        <v>165</v>
      </c>
      <c r="G450" s="60"/>
    </row>
    <row r="451" spans="1:7" ht="14.25" x14ac:dyDescent="0.15">
      <c r="A451" s="60"/>
      <c r="B451" s="60"/>
      <c r="C451" s="60"/>
      <c r="D451" s="60"/>
      <c r="E451" s="25" t="s">
        <v>384</v>
      </c>
      <c r="F451" s="25" t="s">
        <v>165</v>
      </c>
      <c r="G451" s="60"/>
    </row>
    <row r="452" spans="1:7" ht="14.25" x14ac:dyDescent="0.15">
      <c r="A452" s="60"/>
      <c r="B452" s="60"/>
      <c r="C452" s="60">
        <v>2021283121</v>
      </c>
      <c r="D452" s="60" t="s">
        <v>386</v>
      </c>
      <c r="E452" s="25" t="s">
        <v>385</v>
      </c>
      <c r="F452" s="25" t="s">
        <v>165</v>
      </c>
      <c r="G452" s="60">
        <v>14</v>
      </c>
    </row>
    <row r="453" spans="1:7" ht="14.25" x14ac:dyDescent="0.15">
      <c r="A453" s="60"/>
      <c r="B453" s="60"/>
      <c r="C453" s="60"/>
      <c r="D453" s="60"/>
      <c r="E453" s="25" t="s">
        <v>384</v>
      </c>
      <c r="F453" s="25" t="s">
        <v>165</v>
      </c>
      <c r="G453" s="60"/>
    </row>
    <row r="454" spans="1:7" ht="14.25" x14ac:dyDescent="0.15">
      <c r="A454" s="60"/>
      <c r="B454" s="60"/>
      <c r="C454" s="60"/>
      <c r="D454" s="60"/>
      <c r="E454" s="25" t="s">
        <v>382</v>
      </c>
      <c r="F454" s="25" t="s">
        <v>175</v>
      </c>
      <c r="G454" s="60"/>
    </row>
    <row r="455" spans="1:7" ht="14.25" x14ac:dyDescent="0.15">
      <c r="A455" s="60"/>
      <c r="B455" s="60"/>
      <c r="C455" s="60"/>
      <c r="D455" s="60"/>
      <c r="E455" s="25" t="s">
        <v>384</v>
      </c>
      <c r="F455" s="25" t="s">
        <v>176</v>
      </c>
      <c r="G455" s="60"/>
    </row>
    <row r="456" spans="1:7" ht="14.25" x14ac:dyDescent="0.15">
      <c r="A456" s="60"/>
      <c r="B456" s="60"/>
      <c r="C456" s="60"/>
      <c r="D456" s="60"/>
      <c r="E456" s="25" t="s">
        <v>387</v>
      </c>
      <c r="F456" s="25" t="s">
        <v>177</v>
      </c>
      <c r="G456" s="60"/>
    </row>
    <row r="457" spans="1:7" ht="14.25" x14ac:dyDescent="0.15">
      <c r="A457" s="60"/>
      <c r="B457" s="60"/>
      <c r="C457" s="60"/>
      <c r="D457" s="60"/>
      <c r="E457" s="25" t="s">
        <v>382</v>
      </c>
      <c r="F457" s="25" t="s">
        <v>163</v>
      </c>
      <c r="G457" s="60"/>
    </row>
    <row r="458" spans="1:7" ht="14.25" x14ac:dyDescent="0.15">
      <c r="A458" s="60"/>
      <c r="B458" s="60"/>
      <c r="C458" s="60"/>
      <c r="D458" s="60"/>
      <c r="E458" s="25" t="s">
        <v>383</v>
      </c>
      <c r="F458" s="25" t="s">
        <v>163</v>
      </c>
      <c r="G458" s="60"/>
    </row>
    <row r="459" spans="1:7" ht="14.25" x14ac:dyDescent="0.15">
      <c r="A459" s="60"/>
      <c r="B459" s="60"/>
      <c r="C459" s="60">
        <v>2021283114</v>
      </c>
      <c r="D459" s="60" t="s">
        <v>388</v>
      </c>
      <c r="E459" s="25" t="s">
        <v>385</v>
      </c>
      <c r="F459" s="25" t="s">
        <v>165</v>
      </c>
      <c r="G459" s="60">
        <v>6</v>
      </c>
    </row>
    <row r="460" spans="1:7" ht="14.25" x14ac:dyDescent="0.15">
      <c r="A460" s="60"/>
      <c r="B460" s="60"/>
      <c r="C460" s="60"/>
      <c r="D460" s="60"/>
      <c r="E460" s="25" t="s">
        <v>384</v>
      </c>
      <c r="F460" s="25" t="s">
        <v>165</v>
      </c>
      <c r="G460" s="60"/>
    </row>
    <row r="461" spans="1:7" ht="14.25" x14ac:dyDescent="0.15">
      <c r="A461" s="60"/>
      <c r="B461" s="60"/>
      <c r="C461" s="60"/>
      <c r="D461" s="60"/>
      <c r="E461" s="25" t="s">
        <v>382</v>
      </c>
      <c r="F461" s="25" t="s">
        <v>163</v>
      </c>
      <c r="G461" s="60"/>
    </row>
    <row r="462" spans="1:7" ht="14.25" x14ac:dyDescent="0.15">
      <c r="A462" s="60"/>
      <c r="B462" s="60"/>
      <c r="C462" s="60">
        <v>2021283133</v>
      </c>
      <c r="D462" s="60" t="s">
        <v>389</v>
      </c>
      <c r="E462" s="25" t="s">
        <v>382</v>
      </c>
      <c r="F462" s="25" t="s">
        <v>163</v>
      </c>
      <c r="G462" s="60">
        <v>10</v>
      </c>
    </row>
    <row r="463" spans="1:7" ht="14.25" x14ac:dyDescent="0.15">
      <c r="A463" s="60"/>
      <c r="B463" s="60"/>
      <c r="C463" s="60"/>
      <c r="D463" s="60"/>
      <c r="E463" s="25" t="s">
        <v>383</v>
      </c>
      <c r="F463" s="25" t="s">
        <v>163</v>
      </c>
      <c r="G463" s="60"/>
    </row>
    <row r="464" spans="1:7" ht="14.25" x14ac:dyDescent="0.15">
      <c r="A464" s="60"/>
      <c r="B464" s="60"/>
      <c r="C464" s="60"/>
      <c r="D464" s="60"/>
      <c r="E464" s="25" t="s">
        <v>382</v>
      </c>
      <c r="F464" s="25" t="s">
        <v>175</v>
      </c>
      <c r="G464" s="60"/>
    </row>
    <row r="465" spans="1:7" ht="14.25" x14ac:dyDescent="0.15">
      <c r="A465" s="60"/>
      <c r="B465" s="60"/>
      <c r="C465" s="60"/>
      <c r="D465" s="60"/>
      <c r="E465" s="25" t="s">
        <v>385</v>
      </c>
      <c r="F465" s="25" t="s">
        <v>165</v>
      </c>
      <c r="G465" s="60"/>
    </row>
    <row r="466" spans="1:7" ht="14.25" x14ac:dyDescent="0.15">
      <c r="A466" s="60"/>
      <c r="B466" s="60"/>
      <c r="C466" s="60"/>
      <c r="D466" s="60"/>
      <c r="E466" s="25" t="s">
        <v>384</v>
      </c>
      <c r="F466" s="25" t="s">
        <v>165</v>
      </c>
      <c r="G466" s="60"/>
    </row>
    <row r="467" spans="1:7" ht="14.25" x14ac:dyDescent="0.15">
      <c r="A467" s="60"/>
      <c r="B467" s="60"/>
      <c r="C467" s="60">
        <v>2021283140</v>
      </c>
      <c r="D467" s="60" t="s">
        <v>390</v>
      </c>
      <c r="E467" s="25" t="s">
        <v>385</v>
      </c>
      <c r="F467" s="25" t="s">
        <v>165</v>
      </c>
      <c r="G467" s="60">
        <v>8</v>
      </c>
    </row>
    <row r="468" spans="1:7" ht="14.25" x14ac:dyDescent="0.15">
      <c r="A468" s="60"/>
      <c r="B468" s="60"/>
      <c r="C468" s="60"/>
      <c r="D468" s="60"/>
      <c r="E468" s="25" t="s">
        <v>384</v>
      </c>
      <c r="F468" s="25" t="s">
        <v>165</v>
      </c>
      <c r="G468" s="60"/>
    </row>
    <row r="469" spans="1:7" ht="14.25" x14ac:dyDescent="0.15">
      <c r="A469" s="60"/>
      <c r="B469" s="60"/>
      <c r="C469" s="60"/>
      <c r="D469" s="60"/>
      <c r="E469" s="25" t="s">
        <v>382</v>
      </c>
      <c r="F469" s="25" t="s">
        <v>163</v>
      </c>
      <c r="G469" s="60"/>
    </row>
    <row r="470" spans="1:7" ht="14.25" x14ac:dyDescent="0.15">
      <c r="A470" s="60"/>
      <c r="B470" s="60"/>
      <c r="C470" s="60"/>
      <c r="D470" s="60"/>
      <c r="E470" s="25" t="s">
        <v>383</v>
      </c>
      <c r="F470" s="25" t="s">
        <v>163</v>
      </c>
      <c r="G470" s="60"/>
    </row>
    <row r="471" spans="1:7" ht="14.25" x14ac:dyDescent="0.15">
      <c r="A471" s="60"/>
      <c r="B471" s="60"/>
      <c r="C471" s="60">
        <v>2021283125</v>
      </c>
      <c r="D471" s="60" t="s">
        <v>391</v>
      </c>
      <c r="E471" s="25" t="s">
        <v>382</v>
      </c>
      <c r="F471" s="25" t="s">
        <v>163</v>
      </c>
      <c r="G471" s="60">
        <v>14</v>
      </c>
    </row>
    <row r="472" spans="1:7" ht="14.25" x14ac:dyDescent="0.15">
      <c r="A472" s="60"/>
      <c r="B472" s="60"/>
      <c r="C472" s="60"/>
      <c r="D472" s="60"/>
      <c r="E472" s="25" t="s">
        <v>383</v>
      </c>
      <c r="F472" s="25" t="s">
        <v>163</v>
      </c>
      <c r="G472" s="60"/>
    </row>
    <row r="473" spans="1:7" ht="14.25" x14ac:dyDescent="0.15">
      <c r="A473" s="60"/>
      <c r="B473" s="60"/>
      <c r="C473" s="60"/>
      <c r="D473" s="60"/>
      <c r="E473" s="25" t="s">
        <v>387</v>
      </c>
      <c r="F473" s="25" t="s">
        <v>177</v>
      </c>
      <c r="G473" s="60"/>
    </row>
    <row r="474" spans="1:7" ht="14.25" x14ac:dyDescent="0.15">
      <c r="A474" s="60"/>
      <c r="B474" s="60"/>
      <c r="C474" s="60"/>
      <c r="D474" s="60"/>
      <c r="E474" s="25" t="s">
        <v>384</v>
      </c>
      <c r="F474" s="25" t="s">
        <v>176</v>
      </c>
      <c r="G474" s="60"/>
    </row>
    <row r="475" spans="1:7" ht="14.25" x14ac:dyDescent="0.15">
      <c r="A475" s="60"/>
      <c r="B475" s="60"/>
      <c r="C475" s="60"/>
      <c r="D475" s="60"/>
      <c r="E475" s="25" t="s">
        <v>382</v>
      </c>
      <c r="F475" s="25" t="s">
        <v>175</v>
      </c>
      <c r="G475" s="60"/>
    </row>
    <row r="476" spans="1:7" ht="14.25" x14ac:dyDescent="0.15">
      <c r="A476" s="60"/>
      <c r="B476" s="60"/>
      <c r="C476" s="60"/>
      <c r="D476" s="60"/>
      <c r="E476" s="25" t="s">
        <v>385</v>
      </c>
      <c r="F476" s="25" t="s">
        <v>165</v>
      </c>
      <c r="G476" s="60"/>
    </row>
    <row r="477" spans="1:7" ht="14.25" x14ac:dyDescent="0.15">
      <c r="A477" s="60"/>
      <c r="B477" s="60"/>
      <c r="C477" s="60"/>
      <c r="D477" s="60"/>
      <c r="E477" s="25" t="s">
        <v>384</v>
      </c>
      <c r="F477" s="25" t="s">
        <v>165</v>
      </c>
      <c r="G477" s="60"/>
    </row>
    <row r="478" spans="1:7" ht="14.25" x14ac:dyDescent="0.15">
      <c r="A478" s="60"/>
      <c r="B478" s="60" t="s">
        <v>245</v>
      </c>
      <c r="C478" s="60">
        <v>2021273103</v>
      </c>
      <c r="D478" s="60" t="s">
        <v>392</v>
      </c>
      <c r="E478" s="25" t="s">
        <v>393</v>
      </c>
      <c r="F478" s="25" t="s">
        <v>163</v>
      </c>
      <c r="G478" s="60">
        <v>9</v>
      </c>
    </row>
    <row r="479" spans="1:7" ht="14.25" x14ac:dyDescent="0.15">
      <c r="A479" s="60"/>
      <c r="B479" s="60"/>
      <c r="C479" s="60"/>
      <c r="D479" s="60"/>
      <c r="E479" s="25" t="s">
        <v>394</v>
      </c>
      <c r="F479" s="25" t="s">
        <v>163</v>
      </c>
      <c r="G479" s="60"/>
    </row>
    <row r="480" spans="1:7" ht="14.25" x14ac:dyDescent="0.15">
      <c r="A480" s="60"/>
      <c r="B480" s="60"/>
      <c r="C480" s="60"/>
      <c r="D480" s="60"/>
      <c r="E480" s="25" t="s">
        <v>395</v>
      </c>
      <c r="F480" s="25" t="s">
        <v>163</v>
      </c>
      <c r="G480" s="60"/>
    </row>
    <row r="481" spans="1:7" ht="14.25" x14ac:dyDescent="0.15">
      <c r="A481" s="60"/>
      <c r="B481" s="60"/>
      <c r="C481" s="60"/>
      <c r="D481" s="60"/>
      <c r="E481" s="25" t="s">
        <v>396</v>
      </c>
      <c r="F481" s="25" t="s">
        <v>166</v>
      </c>
      <c r="G481" s="60"/>
    </row>
    <row r="482" spans="1:7" ht="14.25" x14ac:dyDescent="0.15">
      <c r="A482" s="60"/>
      <c r="B482" s="60"/>
      <c r="C482" s="60">
        <v>2021273128</v>
      </c>
      <c r="D482" s="60" t="s">
        <v>397</v>
      </c>
      <c r="E482" s="25" t="s">
        <v>393</v>
      </c>
      <c r="F482" s="25" t="s">
        <v>163</v>
      </c>
      <c r="G482" s="60">
        <v>9</v>
      </c>
    </row>
    <row r="483" spans="1:7" ht="14.25" x14ac:dyDescent="0.15">
      <c r="A483" s="60"/>
      <c r="B483" s="60"/>
      <c r="C483" s="60"/>
      <c r="D483" s="60"/>
      <c r="E483" s="25" t="s">
        <v>394</v>
      </c>
      <c r="F483" s="25" t="s">
        <v>163</v>
      </c>
      <c r="G483" s="60"/>
    </row>
    <row r="484" spans="1:7" ht="14.25" x14ac:dyDescent="0.15">
      <c r="A484" s="60"/>
      <c r="B484" s="60"/>
      <c r="C484" s="60"/>
      <c r="D484" s="60"/>
      <c r="E484" s="25" t="s">
        <v>395</v>
      </c>
      <c r="F484" s="25" t="s">
        <v>163</v>
      </c>
      <c r="G484" s="60"/>
    </row>
    <row r="485" spans="1:7" ht="14.25" x14ac:dyDescent="0.15">
      <c r="A485" s="60"/>
      <c r="B485" s="60"/>
      <c r="C485" s="60"/>
      <c r="D485" s="60"/>
      <c r="E485" s="25" t="s">
        <v>396</v>
      </c>
      <c r="F485" s="25" t="s">
        <v>166</v>
      </c>
      <c r="G485" s="60"/>
    </row>
    <row r="486" spans="1:7" ht="14.25" x14ac:dyDescent="0.15">
      <c r="A486" s="60"/>
      <c r="B486" s="60"/>
      <c r="C486" s="60">
        <v>2021273135</v>
      </c>
      <c r="D486" s="60" t="s">
        <v>398</v>
      </c>
      <c r="E486" s="25" t="s">
        <v>393</v>
      </c>
      <c r="F486" s="25" t="s">
        <v>163</v>
      </c>
      <c r="G486" s="60">
        <v>9</v>
      </c>
    </row>
    <row r="487" spans="1:7" ht="14.25" x14ac:dyDescent="0.15">
      <c r="A487" s="60"/>
      <c r="B487" s="60"/>
      <c r="C487" s="60"/>
      <c r="D487" s="60"/>
      <c r="E487" s="25" t="s">
        <v>394</v>
      </c>
      <c r="F487" s="25" t="s">
        <v>163</v>
      </c>
      <c r="G487" s="60"/>
    </row>
    <row r="488" spans="1:7" ht="14.25" x14ac:dyDescent="0.15">
      <c r="A488" s="60"/>
      <c r="B488" s="60"/>
      <c r="C488" s="60"/>
      <c r="D488" s="60"/>
      <c r="E488" s="25" t="s">
        <v>395</v>
      </c>
      <c r="F488" s="25" t="s">
        <v>163</v>
      </c>
      <c r="G488" s="60"/>
    </row>
    <row r="489" spans="1:7" ht="14.25" x14ac:dyDescent="0.15">
      <c r="A489" s="60"/>
      <c r="B489" s="60"/>
      <c r="C489" s="60"/>
      <c r="D489" s="60"/>
      <c r="E489" s="25" t="s">
        <v>396</v>
      </c>
      <c r="F489" s="25" t="s">
        <v>166</v>
      </c>
      <c r="G489" s="60"/>
    </row>
    <row r="490" spans="1:7" ht="14.25" x14ac:dyDescent="0.15">
      <c r="A490" s="60"/>
      <c r="B490" s="60"/>
      <c r="C490" s="60">
        <v>2021273133</v>
      </c>
      <c r="D490" s="60" t="s">
        <v>399</v>
      </c>
      <c r="E490" s="25" t="s">
        <v>393</v>
      </c>
      <c r="F490" s="25" t="s">
        <v>163</v>
      </c>
      <c r="G490" s="60">
        <v>19</v>
      </c>
    </row>
    <row r="491" spans="1:7" ht="14.25" x14ac:dyDescent="0.15">
      <c r="A491" s="60"/>
      <c r="B491" s="60"/>
      <c r="C491" s="60"/>
      <c r="D491" s="60"/>
      <c r="E491" s="25" t="s">
        <v>394</v>
      </c>
      <c r="F491" s="25" t="s">
        <v>163</v>
      </c>
      <c r="G491" s="60"/>
    </row>
    <row r="492" spans="1:7" ht="14.25" x14ac:dyDescent="0.15">
      <c r="A492" s="60"/>
      <c r="B492" s="60"/>
      <c r="C492" s="60"/>
      <c r="D492" s="60"/>
      <c r="E492" s="25" t="s">
        <v>395</v>
      </c>
      <c r="F492" s="25" t="s">
        <v>163</v>
      </c>
      <c r="G492" s="60"/>
    </row>
    <row r="493" spans="1:7" ht="14.25" x14ac:dyDescent="0.15">
      <c r="A493" s="60"/>
      <c r="B493" s="60"/>
      <c r="C493" s="60"/>
      <c r="D493" s="60"/>
      <c r="E493" s="25" t="s">
        <v>396</v>
      </c>
      <c r="F493" s="25" t="s">
        <v>166</v>
      </c>
      <c r="G493" s="60"/>
    </row>
    <row r="494" spans="1:7" ht="14.25" x14ac:dyDescent="0.15">
      <c r="A494" s="60"/>
      <c r="B494" s="60"/>
      <c r="C494" s="60"/>
      <c r="D494" s="60"/>
      <c r="E494" s="25" t="s">
        <v>400</v>
      </c>
      <c r="F494" s="25" t="s">
        <v>175</v>
      </c>
      <c r="G494" s="60"/>
    </row>
    <row r="495" spans="1:7" ht="14.25" x14ac:dyDescent="0.15">
      <c r="A495" s="60"/>
      <c r="B495" s="60"/>
      <c r="C495" s="60"/>
      <c r="D495" s="60"/>
      <c r="E495" s="25" t="s">
        <v>394</v>
      </c>
      <c r="F495" s="25" t="s">
        <v>176</v>
      </c>
      <c r="G495" s="60"/>
    </row>
    <row r="496" spans="1:7" ht="14.25" x14ac:dyDescent="0.15">
      <c r="A496" s="60"/>
      <c r="B496" s="60"/>
      <c r="C496" s="60"/>
      <c r="D496" s="60"/>
      <c r="E496" s="25" t="s">
        <v>401</v>
      </c>
      <c r="F496" s="25" t="s">
        <v>189</v>
      </c>
      <c r="G496" s="60"/>
    </row>
    <row r="497" spans="1:7" ht="14.25" x14ac:dyDescent="0.15">
      <c r="A497" s="60"/>
      <c r="B497" s="60"/>
      <c r="C497" s="60"/>
      <c r="D497" s="60"/>
      <c r="E497" s="25" t="s">
        <v>395</v>
      </c>
      <c r="F497" s="25" t="s">
        <v>169</v>
      </c>
      <c r="G497" s="60"/>
    </row>
    <row r="498" spans="1:7" ht="14.25" x14ac:dyDescent="0.15">
      <c r="A498" s="60"/>
      <c r="B498" s="60"/>
      <c r="C498" s="60">
        <v>2021273109</v>
      </c>
      <c r="D498" s="60" t="s">
        <v>402</v>
      </c>
      <c r="E498" s="25" t="s">
        <v>393</v>
      </c>
      <c r="F498" s="25" t="s">
        <v>163</v>
      </c>
      <c r="G498" s="60">
        <v>6</v>
      </c>
    </row>
    <row r="499" spans="1:7" ht="14.25" x14ac:dyDescent="0.15">
      <c r="A499" s="60"/>
      <c r="B499" s="60"/>
      <c r="C499" s="60"/>
      <c r="D499" s="60"/>
      <c r="E499" s="25" t="s">
        <v>394</v>
      </c>
      <c r="F499" s="25" t="s">
        <v>163</v>
      </c>
      <c r="G499" s="60"/>
    </row>
    <row r="500" spans="1:7" ht="14.25" x14ac:dyDescent="0.15">
      <c r="A500" s="60"/>
      <c r="B500" s="60"/>
      <c r="C500" s="60"/>
      <c r="D500" s="60"/>
      <c r="E500" s="25" t="s">
        <v>395</v>
      </c>
      <c r="F500" s="25" t="s">
        <v>163</v>
      </c>
      <c r="G500" s="60"/>
    </row>
    <row r="501" spans="1:7" ht="14.25" x14ac:dyDescent="0.15">
      <c r="A501" s="60"/>
      <c r="B501" s="60"/>
      <c r="C501" s="60">
        <v>2021273113</v>
      </c>
      <c r="D501" s="60" t="s">
        <v>403</v>
      </c>
      <c r="E501" s="25" t="s">
        <v>393</v>
      </c>
      <c r="F501" s="25" t="s">
        <v>163</v>
      </c>
      <c r="G501" s="60">
        <v>6</v>
      </c>
    </row>
    <row r="502" spans="1:7" ht="14.25" x14ac:dyDescent="0.15">
      <c r="A502" s="60"/>
      <c r="B502" s="60"/>
      <c r="C502" s="60"/>
      <c r="D502" s="60"/>
      <c r="E502" s="25" t="s">
        <v>394</v>
      </c>
      <c r="F502" s="25" t="s">
        <v>163</v>
      </c>
      <c r="G502" s="60"/>
    </row>
    <row r="503" spans="1:7" ht="14.25" x14ac:dyDescent="0.15">
      <c r="A503" s="60"/>
      <c r="B503" s="60"/>
      <c r="C503" s="60"/>
      <c r="D503" s="60"/>
      <c r="E503" s="25" t="s">
        <v>395</v>
      </c>
      <c r="F503" s="25" t="s">
        <v>163</v>
      </c>
      <c r="G503" s="60"/>
    </row>
    <row r="504" spans="1:7" ht="14.25" x14ac:dyDescent="0.15">
      <c r="A504" s="60"/>
      <c r="B504" s="60"/>
      <c r="C504" s="60">
        <v>2021273137</v>
      </c>
      <c r="D504" s="60" t="s">
        <v>404</v>
      </c>
      <c r="E504" s="25" t="s">
        <v>393</v>
      </c>
      <c r="F504" s="25" t="s">
        <v>163</v>
      </c>
      <c r="G504" s="60">
        <v>6</v>
      </c>
    </row>
    <row r="505" spans="1:7" ht="14.25" x14ac:dyDescent="0.15">
      <c r="A505" s="60"/>
      <c r="B505" s="60"/>
      <c r="C505" s="60"/>
      <c r="D505" s="60"/>
      <c r="E505" s="25" t="s">
        <v>394</v>
      </c>
      <c r="F505" s="25" t="s">
        <v>163</v>
      </c>
      <c r="G505" s="60"/>
    </row>
    <row r="506" spans="1:7" ht="14.25" x14ac:dyDescent="0.15">
      <c r="A506" s="60"/>
      <c r="B506" s="60"/>
      <c r="C506" s="60"/>
      <c r="D506" s="60"/>
      <c r="E506" s="25" t="s">
        <v>395</v>
      </c>
      <c r="F506" s="25" t="s">
        <v>163</v>
      </c>
      <c r="G506" s="60"/>
    </row>
    <row r="507" spans="1:7" ht="14.25" x14ac:dyDescent="0.15">
      <c r="A507" s="60"/>
      <c r="B507" s="60"/>
      <c r="C507" s="70" t="s">
        <v>405</v>
      </c>
      <c r="D507" s="60" t="s">
        <v>406</v>
      </c>
      <c r="E507" s="25" t="s">
        <v>393</v>
      </c>
      <c r="F507" s="25" t="s">
        <v>163</v>
      </c>
      <c r="G507" s="60">
        <v>6</v>
      </c>
    </row>
    <row r="508" spans="1:7" ht="14.25" x14ac:dyDescent="0.15">
      <c r="A508" s="60"/>
      <c r="B508" s="60"/>
      <c r="C508" s="60"/>
      <c r="D508" s="60"/>
      <c r="E508" s="25" t="s">
        <v>394</v>
      </c>
      <c r="F508" s="25" t="s">
        <v>163</v>
      </c>
      <c r="G508" s="60"/>
    </row>
    <row r="509" spans="1:7" ht="14.25" x14ac:dyDescent="0.15">
      <c r="A509" s="60"/>
      <c r="B509" s="60"/>
      <c r="C509" s="60"/>
      <c r="D509" s="60"/>
      <c r="E509" s="25" t="s">
        <v>395</v>
      </c>
      <c r="F509" s="25" t="s">
        <v>163</v>
      </c>
      <c r="G509" s="60"/>
    </row>
    <row r="510" spans="1:7" ht="14.25" x14ac:dyDescent="0.15">
      <c r="A510" s="60"/>
      <c r="B510" s="60"/>
      <c r="C510" s="70" t="s">
        <v>407</v>
      </c>
      <c r="D510" s="60" t="s">
        <v>408</v>
      </c>
      <c r="E510" s="25" t="s">
        <v>393</v>
      </c>
      <c r="F510" s="25" t="s">
        <v>163</v>
      </c>
      <c r="G510" s="60">
        <v>6</v>
      </c>
    </row>
    <row r="511" spans="1:7" ht="14.25" x14ac:dyDescent="0.15">
      <c r="A511" s="60"/>
      <c r="B511" s="60"/>
      <c r="C511" s="60"/>
      <c r="D511" s="60"/>
      <c r="E511" s="25" t="s">
        <v>394</v>
      </c>
      <c r="F511" s="25" t="s">
        <v>163</v>
      </c>
      <c r="G511" s="60"/>
    </row>
    <row r="512" spans="1:7" ht="14.25" x14ac:dyDescent="0.15">
      <c r="A512" s="60"/>
      <c r="B512" s="60"/>
      <c r="C512" s="60"/>
      <c r="D512" s="60"/>
      <c r="E512" s="25" t="s">
        <v>395</v>
      </c>
      <c r="F512" s="25" t="s">
        <v>163</v>
      </c>
      <c r="G512" s="60"/>
    </row>
    <row r="513" spans="1:7" ht="14.25" x14ac:dyDescent="0.15">
      <c r="A513" s="60"/>
      <c r="B513" s="63" t="s">
        <v>270</v>
      </c>
      <c r="C513" s="63">
        <v>2023273202</v>
      </c>
      <c r="D513" s="63" t="s">
        <v>409</v>
      </c>
      <c r="E513" s="26" t="s">
        <v>410</v>
      </c>
      <c r="F513" s="26" t="s">
        <v>163</v>
      </c>
      <c r="G513" s="63">
        <v>23</v>
      </c>
    </row>
    <row r="514" spans="1:7" ht="14.25" x14ac:dyDescent="0.15">
      <c r="A514" s="60"/>
      <c r="B514" s="63"/>
      <c r="C514" s="63"/>
      <c r="D514" s="63"/>
      <c r="E514" s="26" t="s">
        <v>171</v>
      </c>
      <c r="F514" s="26" t="s">
        <v>163</v>
      </c>
      <c r="G514" s="63"/>
    </row>
    <row r="515" spans="1:7" ht="14.25" x14ac:dyDescent="0.15">
      <c r="A515" s="60"/>
      <c r="B515" s="63"/>
      <c r="C515" s="63"/>
      <c r="D515" s="63"/>
      <c r="E515" s="26" t="s">
        <v>114</v>
      </c>
      <c r="F515" s="26" t="s">
        <v>163</v>
      </c>
      <c r="G515" s="63"/>
    </row>
    <row r="516" spans="1:7" ht="14.25" x14ac:dyDescent="0.15">
      <c r="A516" s="60"/>
      <c r="B516" s="63"/>
      <c r="C516" s="63"/>
      <c r="D516" s="63"/>
      <c r="E516" s="26" t="s">
        <v>411</v>
      </c>
      <c r="F516" s="26" t="s">
        <v>166</v>
      </c>
      <c r="G516" s="63"/>
    </row>
    <row r="517" spans="1:7" ht="14.25" x14ac:dyDescent="0.15">
      <c r="A517" s="60"/>
      <c r="B517" s="63"/>
      <c r="C517" s="63"/>
      <c r="D517" s="63"/>
      <c r="E517" s="26" t="s">
        <v>171</v>
      </c>
      <c r="F517" s="26" t="s">
        <v>175</v>
      </c>
      <c r="G517" s="63"/>
    </row>
    <row r="518" spans="1:7" ht="14.25" x14ac:dyDescent="0.15">
      <c r="A518" s="60"/>
      <c r="B518" s="63"/>
      <c r="C518" s="63"/>
      <c r="D518" s="63"/>
      <c r="E518" s="26" t="s">
        <v>164</v>
      </c>
      <c r="F518" s="26" t="s">
        <v>184</v>
      </c>
      <c r="G518" s="63"/>
    </row>
    <row r="519" spans="1:7" ht="14.25" x14ac:dyDescent="0.15">
      <c r="A519" s="60"/>
      <c r="B519" s="63"/>
      <c r="C519" s="63"/>
      <c r="D519" s="63"/>
      <c r="E519" s="26" t="s">
        <v>412</v>
      </c>
      <c r="F519" s="26" t="s">
        <v>176</v>
      </c>
      <c r="G519" s="63"/>
    </row>
    <row r="520" spans="1:7" ht="14.25" x14ac:dyDescent="0.15">
      <c r="A520" s="60"/>
      <c r="B520" s="63"/>
      <c r="C520" s="63"/>
      <c r="D520" s="63"/>
      <c r="E520" s="26" t="s">
        <v>410</v>
      </c>
      <c r="F520" s="26" t="s">
        <v>176</v>
      </c>
      <c r="G520" s="63"/>
    </row>
    <row r="521" spans="1:7" ht="14.25" x14ac:dyDescent="0.15">
      <c r="A521" s="60"/>
      <c r="B521" s="63"/>
      <c r="C521" s="63"/>
      <c r="D521" s="63"/>
      <c r="E521" s="26" t="s">
        <v>85</v>
      </c>
      <c r="F521" s="26" t="s">
        <v>169</v>
      </c>
      <c r="G521" s="63"/>
    </row>
    <row r="522" spans="1:7" ht="14.25" x14ac:dyDescent="0.15">
      <c r="A522" s="60"/>
      <c r="B522" s="63"/>
      <c r="C522" s="63"/>
      <c r="D522" s="63"/>
      <c r="E522" s="26" t="s">
        <v>412</v>
      </c>
      <c r="F522" s="26" t="s">
        <v>177</v>
      </c>
      <c r="G522" s="63"/>
    </row>
    <row r="523" spans="1:7" ht="14.25" x14ac:dyDescent="0.15">
      <c r="A523" s="60"/>
      <c r="B523" s="63"/>
      <c r="C523" s="63">
        <v>2023273229</v>
      </c>
      <c r="D523" s="63" t="s">
        <v>413</v>
      </c>
      <c r="E523" s="26" t="s">
        <v>410</v>
      </c>
      <c r="F523" s="26" t="s">
        <v>163</v>
      </c>
      <c r="G523" s="63">
        <v>6</v>
      </c>
    </row>
    <row r="524" spans="1:7" ht="14.25" x14ac:dyDescent="0.15">
      <c r="A524" s="60"/>
      <c r="B524" s="63"/>
      <c r="C524" s="63"/>
      <c r="D524" s="63"/>
      <c r="E524" s="26" t="s">
        <v>171</v>
      </c>
      <c r="F524" s="26" t="s">
        <v>163</v>
      </c>
      <c r="G524" s="63"/>
    </row>
    <row r="525" spans="1:7" ht="14.25" x14ac:dyDescent="0.15">
      <c r="A525" s="60"/>
      <c r="B525" s="63"/>
      <c r="C525" s="63"/>
      <c r="D525" s="63"/>
      <c r="E525" s="26" t="s">
        <v>114</v>
      </c>
      <c r="F525" s="26" t="s">
        <v>163</v>
      </c>
      <c r="G525" s="63"/>
    </row>
    <row r="526" spans="1:7" ht="14.25" x14ac:dyDescent="0.15">
      <c r="A526" s="60"/>
      <c r="B526" s="63"/>
      <c r="C526" s="63">
        <v>2023273237</v>
      </c>
      <c r="D526" s="63" t="s">
        <v>414</v>
      </c>
      <c r="E526" s="26" t="s">
        <v>410</v>
      </c>
      <c r="F526" s="26" t="s">
        <v>163</v>
      </c>
      <c r="G526" s="63">
        <v>6</v>
      </c>
    </row>
    <row r="527" spans="1:7" ht="14.25" x14ac:dyDescent="0.15">
      <c r="A527" s="60"/>
      <c r="B527" s="63"/>
      <c r="C527" s="63"/>
      <c r="D527" s="63"/>
      <c r="E527" s="26" t="s">
        <v>171</v>
      </c>
      <c r="F527" s="26" t="s">
        <v>163</v>
      </c>
      <c r="G527" s="63"/>
    </row>
    <row r="528" spans="1:7" ht="14.25" x14ac:dyDescent="0.15">
      <c r="A528" s="60"/>
      <c r="B528" s="63"/>
      <c r="C528" s="63"/>
      <c r="D528" s="63"/>
      <c r="E528" s="26" t="s">
        <v>114</v>
      </c>
      <c r="F528" s="26" t="s">
        <v>163</v>
      </c>
      <c r="G528" s="63"/>
    </row>
    <row r="529" spans="1:7" ht="14.25" x14ac:dyDescent="0.15">
      <c r="A529" s="60"/>
      <c r="B529" s="63"/>
      <c r="C529" s="63">
        <v>2023273239</v>
      </c>
      <c r="D529" s="63" t="s">
        <v>415</v>
      </c>
      <c r="E529" s="26" t="s">
        <v>410</v>
      </c>
      <c r="F529" s="26" t="s">
        <v>163</v>
      </c>
      <c r="G529" s="63">
        <v>9</v>
      </c>
    </row>
    <row r="530" spans="1:7" ht="14.25" x14ac:dyDescent="0.15">
      <c r="A530" s="60"/>
      <c r="B530" s="63"/>
      <c r="C530" s="63"/>
      <c r="D530" s="63"/>
      <c r="E530" s="26" t="s">
        <v>171</v>
      </c>
      <c r="F530" s="26" t="s">
        <v>163</v>
      </c>
      <c r="G530" s="63"/>
    </row>
    <row r="531" spans="1:7" ht="14.25" x14ac:dyDescent="0.15">
      <c r="A531" s="60"/>
      <c r="B531" s="63"/>
      <c r="C531" s="63"/>
      <c r="D531" s="63"/>
      <c r="E531" s="26" t="s">
        <v>114</v>
      </c>
      <c r="F531" s="26" t="s">
        <v>163</v>
      </c>
      <c r="G531" s="63"/>
    </row>
    <row r="532" spans="1:7" ht="14.25" x14ac:dyDescent="0.15">
      <c r="A532" s="60"/>
      <c r="B532" s="63"/>
      <c r="C532" s="63"/>
      <c r="D532" s="63"/>
      <c r="E532" s="26" t="s">
        <v>411</v>
      </c>
      <c r="F532" s="26" t="s">
        <v>166</v>
      </c>
      <c r="G532" s="63"/>
    </row>
    <row r="533" spans="1:7" ht="14.25" x14ac:dyDescent="0.15">
      <c r="A533" s="60"/>
      <c r="B533" s="63"/>
      <c r="C533" s="63">
        <v>2023273208</v>
      </c>
      <c r="D533" s="63" t="s">
        <v>416</v>
      </c>
      <c r="E533" s="26" t="s">
        <v>410</v>
      </c>
      <c r="F533" s="26" t="s">
        <v>163</v>
      </c>
      <c r="G533" s="63">
        <v>9</v>
      </c>
    </row>
    <row r="534" spans="1:7" ht="14.25" x14ac:dyDescent="0.15">
      <c r="A534" s="60"/>
      <c r="B534" s="63"/>
      <c r="C534" s="63"/>
      <c r="D534" s="63"/>
      <c r="E534" s="26" t="s">
        <v>171</v>
      </c>
      <c r="F534" s="26" t="s">
        <v>163</v>
      </c>
      <c r="G534" s="63"/>
    </row>
    <row r="535" spans="1:7" ht="14.25" x14ac:dyDescent="0.15">
      <c r="A535" s="60"/>
      <c r="B535" s="63"/>
      <c r="C535" s="63"/>
      <c r="D535" s="63"/>
      <c r="E535" s="26" t="s">
        <v>114</v>
      </c>
      <c r="F535" s="26" t="s">
        <v>163</v>
      </c>
      <c r="G535" s="63"/>
    </row>
    <row r="536" spans="1:7" ht="14.25" x14ac:dyDescent="0.15">
      <c r="A536" s="60"/>
      <c r="B536" s="63"/>
      <c r="C536" s="63"/>
      <c r="D536" s="63"/>
      <c r="E536" s="26" t="s">
        <v>411</v>
      </c>
      <c r="F536" s="26" t="s">
        <v>166</v>
      </c>
      <c r="G536" s="63"/>
    </row>
    <row r="537" spans="1:7" ht="14.25" x14ac:dyDescent="0.15">
      <c r="A537" s="60"/>
      <c r="B537" s="63"/>
      <c r="C537" s="63">
        <v>2023273225</v>
      </c>
      <c r="D537" s="63" t="s">
        <v>417</v>
      </c>
      <c r="E537" s="26" t="s">
        <v>410</v>
      </c>
      <c r="F537" s="26" t="s">
        <v>163</v>
      </c>
      <c r="G537" s="63">
        <v>23</v>
      </c>
    </row>
    <row r="538" spans="1:7" ht="14.25" x14ac:dyDescent="0.15">
      <c r="A538" s="60"/>
      <c r="B538" s="63"/>
      <c r="C538" s="63"/>
      <c r="D538" s="63"/>
      <c r="E538" s="26" t="s">
        <v>171</v>
      </c>
      <c r="F538" s="26" t="s">
        <v>163</v>
      </c>
      <c r="G538" s="63"/>
    </row>
    <row r="539" spans="1:7" ht="14.25" x14ac:dyDescent="0.15">
      <c r="A539" s="60"/>
      <c r="B539" s="63"/>
      <c r="C539" s="63"/>
      <c r="D539" s="63"/>
      <c r="E539" s="26" t="s">
        <v>114</v>
      </c>
      <c r="F539" s="26" t="s">
        <v>163</v>
      </c>
      <c r="G539" s="63"/>
    </row>
    <row r="540" spans="1:7" ht="14.25" x14ac:dyDescent="0.15">
      <c r="A540" s="60"/>
      <c r="B540" s="63"/>
      <c r="C540" s="63"/>
      <c r="D540" s="63"/>
      <c r="E540" s="26" t="s">
        <v>411</v>
      </c>
      <c r="F540" s="26" t="s">
        <v>166</v>
      </c>
      <c r="G540" s="63"/>
    </row>
    <row r="541" spans="1:7" ht="14.25" x14ac:dyDescent="0.15">
      <c r="A541" s="60"/>
      <c r="B541" s="63"/>
      <c r="C541" s="63"/>
      <c r="D541" s="63"/>
      <c r="E541" s="26" t="s">
        <v>171</v>
      </c>
      <c r="F541" s="26" t="s">
        <v>175</v>
      </c>
      <c r="G541" s="63"/>
    </row>
    <row r="542" spans="1:7" ht="14.25" x14ac:dyDescent="0.15">
      <c r="A542" s="60"/>
      <c r="B542" s="63"/>
      <c r="C542" s="63"/>
      <c r="D542" s="63"/>
      <c r="E542" s="26" t="s">
        <v>164</v>
      </c>
      <c r="F542" s="26" t="s">
        <v>184</v>
      </c>
      <c r="G542" s="63"/>
    </row>
    <row r="543" spans="1:7" ht="14.25" x14ac:dyDescent="0.15">
      <c r="A543" s="60"/>
      <c r="B543" s="63"/>
      <c r="C543" s="63"/>
      <c r="D543" s="63"/>
      <c r="E543" s="26" t="s">
        <v>412</v>
      </c>
      <c r="F543" s="26" t="s">
        <v>176</v>
      </c>
      <c r="G543" s="63"/>
    </row>
    <row r="544" spans="1:7" ht="14.25" x14ac:dyDescent="0.15">
      <c r="A544" s="60"/>
      <c r="B544" s="63"/>
      <c r="C544" s="63"/>
      <c r="D544" s="63"/>
      <c r="E544" s="26" t="s">
        <v>410</v>
      </c>
      <c r="F544" s="26" t="s">
        <v>176</v>
      </c>
      <c r="G544" s="63"/>
    </row>
    <row r="545" spans="1:7" ht="14.25" x14ac:dyDescent="0.15">
      <c r="A545" s="60"/>
      <c r="B545" s="63"/>
      <c r="C545" s="63"/>
      <c r="D545" s="63"/>
      <c r="E545" s="26" t="s">
        <v>85</v>
      </c>
      <c r="F545" s="26" t="s">
        <v>169</v>
      </c>
      <c r="G545" s="63"/>
    </row>
    <row r="546" spans="1:7" ht="14.25" x14ac:dyDescent="0.15">
      <c r="A546" s="60"/>
      <c r="B546" s="63"/>
      <c r="C546" s="63"/>
      <c r="D546" s="63"/>
      <c r="E546" s="26" t="s">
        <v>412</v>
      </c>
      <c r="F546" s="26" t="s">
        <v>177</v>
      </c>
      <c r="G546" s="63"/>
    </row>
    <row r="547" spans="1:7" ht="14.25" x14ac:dyDescent="0.15">
      <c r="A547" s="60"/>
      <c r="B547" s="63" t="s">
        <v>269</v>
      </c>
      <c r="C547" s="26">
        <v>2023273103</v>
      </c>
      <c r="D547" s="26" t="s">
        <v>418</v>
      </c>
      <c r="E547" s="26" t="s">
        <v>171</v>
      </c>
      <c r="F547" s="26" t="s">
        <v>163</v>
      </c>
      <c r="G547" s="26">
        <v>2</v>
      </c>
    </row>
    <row r="548" spans="1:7" ht="14.25" x14ac:dyDescent="0.15">
      <c r="A548" s="60"/>
      <c r="B548" s="63"/>
      <c r="C548" s="26">
        <v>2023273143</v>
      </c>
      <c r="D548" s="26" t="s">
        <v>419</v>
      </c>
      <c r="E548" s="26" t="s">
        <v>171</v>
      </c>
      <c r="F548" s="26" t="s">
        <v>163</v>
      </c>
      <c r="G548" s="26">
        <v>2</v>
      </c>
    </row>
    <row r="549" spans="1:7" ht="14.25" x14ac:dyDescent="0.15">
      <c r="A549" s="60"/>
      <c r="B549" s="63"/>
      <c r="C549" s="26">
        <v>2023273128</v>
      </c>
      <c r="D549" s="26" t="s">
        <v>420</v>
      </c>
      <c r="E549" s="26" t="s">
        <v>171</v>
      </c>
      <c r="F549" s="26" t="s">
        <v>175</v>
      </c>
      <c r="G549" s="26">
        <v>2</v>
      </c>
    </row>
    <row r="550" spans="1:7" ht="14.25" x14ac:dyDescent="0.15">
      <c r="A550" s="60"/>
      <c r="B550" s="63" t="s">
        <v>272</v>
      </c>
      <c r="C550" s="63">
        <v>2023283212</v>
      </c>
      <c r="D550" s="63" t="s">
        <v>421</v>
      </c>
      <c r="E550" s="26" t="s">
        <v>89</v>
      </c>
      <c r="F550" s="26" t="s">
        <v>163</v>
      </c>
      <c r="G550" s="63">
        <v>5</v>
      </c>
    </row>
    <row r="551" spans="1:7" ht="14.25" x14ac:dyDescent="0.15">
      <c r="A551" s="60"/>
      <c r="B551" s="63"/>
      <c r="C551" s="63"/>
      <c r="D551" s="63"/>
      <c r="E551" s="26" t="s">
        <v>164</v>
      </c>
      <c r="F551" s="26" t="s">
        <v>173</v>
      </c>
      <c r="G551" s="63"/>
    </row>
    <row r="552" spans="1:7" ht="14.25" x14ac:dyDescent="0.15">
      <c r="A552" s="60"/>
      <c r="B552" s="63"/>
      <c r="C552" s="63">
        <v>2023283235</v>
      </c>
      <c r="D552" s="63" t="s">
        <v>422</v>
      </c>
      <c r="E552" s="26" t="s">
        <v>89</v>
      </c>
      <c r="F552" s="26" t="s">
        <v>163</v>
      </c>
      <c r="G552" s="63">
        <v>7</v>
      </c>
    </row>
    <row r="553" spans="1:7" ht="14.25" x14ac:dyDescent="0.15">
      <c r="A553" s="60"/>
      <c r="B553" s="63"/>
      <c r="C553" s="63"/>
      <c r="D553" s="63"/>
      <c r="E553" s="26" t="s">
        <v>164</v>
      </c>
      <c r="F553" s="26" t="s">
        <v>173</v>
      </c>
      <c r="G553" s="63"/>
    </row>
    <row r="554" spans="1:7" ht="14.25" x14ac:dyDescent="0.15">
      <c r="A554" s="60"/>
      <c r="B554" s="63"/>
      <c r="C554" s="63"/>
      <c r="D554" s="63"/>
      <c r="E554" s="26" t="s">
        <v>107</v>
      </c>
      <c r="F554" s="26" t="s">
        <v>163</v>
      </c>
      <c r="G554" s="63"/>
    </row>
    <row r="555" spans="1:7" ht="14.25" x14ac:dyDescent="0.15">
      <c r="A555" s="60"/>
      <c r="B555" s="63"/>
      <c r="C555" s="63">
        <v>2023283238</v>
      </c>
      <c r="D555" s="63" t="s">
        <v>423</v>
      </c>
      <c r="E555" s="26" t="s">
        <v>89</v>
      </c>
      <c r="F555" s="26" t="s">
        <v>163</v>
      </c>
      <c r="G555" s="63">
        <v>9</v>
      </c>
    </row>
    <row r="556" spans="1:7" ht="14.25" x14ac:dyDescent="0.15">
      <c r="A556" s="60"/>
      <c r="B556" s="63"/>
      <c r="C556" s="63"/>
      <c r="D556" s="63"/>
      <c r="E556" s="26" t="s">
        <v>164</v>
      </c>
      <c r="F556" s="26" t="s">
        <v>173</v>
      </c>
      <c r="G556" s="63"/>
    </row>
    <row r="557" spans="1:7" ht="14.25" x14ac:dyDescent="0.15">
      <c r="A557" s="60"/>
      <c r="B557" s="63"/>
      <c r="C557" s="63"/>
      <c r="D557" s="63"/>
      <c r="E557" s="26" t="s">
        <v>107</v>
      </c>
      <c r="F557" s="26" t="s">
        <v>163</v>
      </c>
      <c r="G557" s="63"/>
    </row>
    <row r="558" spans="1:7" ht="14.25" x14ac:dyDescent="0.15">
      <c r="A558" s="60"/>
      <c r="B558" s="63"/>
      <c r="C558" s="63"/>
      <c r="D558" s="63"/>
      <c r="E558" s="26" t="s">
        <v>171</v>
      </c>
      <c r="F558" s="26" t="s">
        <v>165</v>
      </c>
      <c r="G558" s="63"/>
    </row>
    <row r="559" spans="1:7" ht="14.25" x14ac:dyDescent="0.15">
      <c r="A559" s="60"/>
      <c r="B559" s="63"/>
      <c r="C559" s="63">
        <v>2022213638</v>
      </c>
      <c r="D559" s="63" t="s">
        <v>82</v>
      </c>
      <c r="E559" s="26" t="s">
        <v>89</v>
      </c>
      <c r="F559" s="26" t="s">
        <v>163</v>
      </c>
      <c r="G559" s="63">
        <v>25</v>
      </c>
    </row>
    <row r="560" spans="1:7" ht="14.25" x14ac:dyDescent="0.15">
      <c r="A560" s="60"/>
      <c r="B560" s="63"/>
      <c r="C560" s="63"/>
      <c r="D560" s="63"/>
      <c r="E560" s="26" t="s">
        <v>164</v>
      </c>
      <c r="F560" s="26" t="s">
        <v>173</v>
      </c>
      <c r="G560" s="63"/>
    </row>
    <row r="561" spans="1:7" ht="14.25" x14ac:dyDescent="0.15">
      <c r="A561" s="60"/>
      <c r="B561" s="63"/>
      <c r="C561" s="63"/>
      <c r="D561" s="63"/>
      <c r="E561" s="26" t="s">
        <v>107</v>
      </c>
      <c r="F561" s="26" t="s">
        <v>163</v>
      </c>
      <c r="G561" s="63"/>
    </row>
    <row r="562" spans="1:7" ht="14.25" x14ac:dyDescent="0.15">
      <c r="A562" s="60"/>
      <c r="B562" s="63"/>
      <c r="C562" s="63"/>
      <c r="D562" s="63"/>
      <c r="E562" s="26" t="s">
        <v>171</v>
      </c>
      <c r="F562" s="26" t="s">
        <v>165</v>
      </c>
      <c r="G562" s="63"/>
    </row>
    <row r="563" spans="1:7" ht="14.25" x14ac:dyDescent="0.15">
      <c r="A563" s="60"/>
      <c r="B563" s="63"/>
      <c r="C563" s="63"/>
      <c r="D563" s="63"/>
      <c r="E563" s="26" t="s">
        <v>174</v>
      </c>
      <c r="F563" s="26" t="s">
        <v>165</v>
      </c>
      <c r="G563" s="63"/>
    </row>
    <row r="564" spans="1:7" ht="14.25" x14ac:dyDescent="0.15">
      <c r="A564" s="60"/>
      <c r="B564" s="63"/>
      <c r="C564" s="63"/>
      <c r="D564" s="63"/>
      <c r="E564" s="26" t="s">
        <v>114</v>
      </c>
      <c r="F564" s="26" t="s">
        <v>175</v>
      </c>
      <c r="G564" s="63"/>
    </row>
    <row r="565" spans="1:7" ht="14.25" x14ac:dyDescent="0.15">
      <c r="A565" s="60"/>
      <c r="B565" s="63"/>
      <c r="C565" s="63"/>
      <c r="D565" s="63"/>
      <c r="E565" s="26" t="s">
        <v>107</v>
      </c>
      <c r="F565" s="26" t="s">
        <v>175</v>
      </c>
      <c r="G565" s="63"/>
    </row>
    <row r="566" spans="1:7" ht="14.25" x14ac:dyDescent="0.15">
      <c r="A566" s="60"/>
      <c r="B566" s="63"/>
      <c r="C566" s="63"/>
      <c r="D566" s="63"/>
      <c r="E566" s="26" t="s">
        <v>424</v>
      </c>
      <c r="F566" s="26" t="s">
        <v>189</v>
      </c>
      <c r="G566" s="63"/>
    </row>
    <row r="567" spans="1:7" ht="14.25" x14ac:dyDescent="0.15">
      <c r="A567" s="60"/>
      <c r="B567" s="63"/>
      <c r="C567" s="63"/>
      <c r="D567" s="63"/>
      <c r="E567" s="26" t="s">
        <v>174</v>
      </c>
      <c r="F567" s="26" t="s">
        <v>176</v>
      </c>
      <c r="G567" s="63"/>
    </row>
    <row r="568" spans="1:7" ht="14.25" x14ac:dyDescent="0.15">
      <c r="A568" s="60"/>
      <c r="B568" s="63"/>
      <c r="C568" s="63"/>
      <c r="D568" s="63"/>
      <c r="E568" s="26" t="s">
        <v>171</v>
      </c>
      <c r="F568" s="26" t="s">
        <v>177</v>
      </c>
      <c r="G568" s="63"/>
    </row>
    <row r="569" spans="1:7" ht="14.25" x14ac:dyDescent="0.15">
      <c r="A569" s="60"/>
      <c r="B569" s="63"/>
      <c r="C569" s="63"/>
      <c r="D569" s="63"/>
      <c r="E569" s="26" t="s">
        <v>85</v>
      </c>
      <c r="F569" s="26" t="s">
        <v>169</v>
      </c>
      <c r="G569" s="63"/>
    </row>
    <row r="570" spans="1:7" ht="14.25" x14ac:dyDescent="0.15">
      <c r="A570" s="60"/>
      <c r="B570" s="63" t="s">
        <v>247</v>
      </c>
      <c r="C570" s="60">
        <v>2021283109</v>
      </c>
      <c r="D570" s="60" t="s">
        <v>425</v>
      </c>
      <c r="E570" s="26" t="s">
        <v>426</v>
      </c>
      <c r="F570" s="26" t="s">
        <v>163</v>
      </c>
      <c r="G570" s="63">
        <v>8</v>
      </c>
    </row>
    <row r="571" spans="1:7" ht="14.25" x14ac:dyDescent="0.15">
      <c r="A571" s="60"/>
      <c r="B571" s="63"/>
      <c r="C571" s="60"/>
      <c r="D571" s="60"/>
      <c r="E571" s="26" t="s">
        <v>427</v>
      </c>
      <c r="F571" s="26" t="s">
        <v>173</v>
      </c>
      <c r="G571" s="63"/>
    </row>
    <row r="572" spans="1:7" ht="14.25" x14ac:dyDescent="0.15">
      <c r="A572" s="60"/>
      <c r="B572" s="63"/>
      <c r="C572" s="60"/>
      <c r="D572" s="60"/>
      <c r="E572" s="26" t="s">
        <v>428</v>
      </c>
      <c r="F572" s="26" t="s">
        <v>166</v>
      </c>
      <c r="G572" s="63"/>
    </row>
    <row r="573" spans="1:7" ht="14.25" x14ac:dyDescent="0.15">
      <c r="A573" s="60"/>
      <c r="B573" s="63"/>
      <c r="C573" s="60">
        <v>2021283112</v>
      </c>
      <c r="D573" s="60" t="s">
        <v>429</v>
      </c>
      <c r="E573" s="25" t="s">
        <v>426</v>
      </c>
      <c r="F573" s="25" t="s">
        <v>163</v>
      </c>
      <c r="G573" s="60">
        <v>8</v>
      </c>
    </row>
    <row r="574" spans="1:7" ht="14.25" x14ac:dyDescent="0.15">
      <c r="A574" s="60"/>
      <c r="B574" s="63"/>
      <c r="C574" s="60"/>
      <c r="D574" s="60"/>
      <c r="E574" s="25" t="s">
        <v>427</v>
      </c>
      <c r="F574" s="25" t="s">
        <v>173</v>
      </c>
      <c r="G574" s="60"/>
    </row>
    <row r="575" spans="1:7" ht="14.25" x14ac:dyDescent="0.15">
      <c r="A575" s="60"/>
      <c r="B575" s="63"/>
      <c r="C575" s="60"/>
      <c r="D575" s="60"/>
      <c r="E575" s="25" t="s">
        <v>428</v>
      </c>
      <c r="F575" s="25" t="s">
        <v>166</v>
      </c>
      <c r="G575" s="60"/>
    </row>
    <row r="576" spans="1:7" ht="14.25" x14ac:dyDescent="0.15">
      <c r="A576" s="60"/>
      <c r="B576" s="63"/>
      <c r="C576" s="60">
        <v>2021283118</v>
      </c>
      <c r="D576" s="60" t="s">
        <v>430</v>
      </c>
      <c r="E576" s="25" t="s">
        <v>426</v>
      </c>
      <c r="F576" s="25" t="s">
        <v>163</v>
      </c>
      <c r="G576" s="60">
        <v>8</v>
      </c>
    </row>
    <row r="577" spans="1:7" ht="14.25" x14ac:dyDescent="0.15">
      <c r="A577" s="60"/>
      <c r="B577" s="63"/>
      <c r="C577" s="60"/>
      <c r="D577" s="60"/>
      <c r="E577" s="25" t="s">
        <v>427</v>
      </c>
      <c r="F577" s="25" t="s">
        <v>173</v>
      </c>
      <c r="G577" s="60"/>
    </row>
    <row r="578" spans="1:7" ht="14.25" x14ac:dyDescent="0.15">
      <c r="A578" s="60"/>
      <c r="B578" s="63"/>
      <c r="C578" s="60"/>
      <c r="D578" s="60"/>
      <c r="E578" s="25" t="s">
        <v>428</v>
      </c>
      <c r="F578" s="25" t="s">
        <v>166</v>
      </c>
      <c r="G578" s="60"/>
    </row>
    <row r="579" spans="1:7" ht="14.25" x14ac:dyDescent="0.15">
      <c r="A579" s="60"/>
      <c r="B579" s="63"/>
      <c r="C579" s="60">
        <v>2021283114</v>
      </c>
      <c r="D579" s="60" t="s">
        <v>431</v>
      </c>
      <c r="E579" s="25" t="s">
        <v>426</v>
      </c>
      <c r="F579" s="25" t="s">
        <v>163</v>
      </c>
      <c r="G579" s="60">
        <v>8</v>
      </c>
    </row>
    <row r="580" spans="1:7" ht="14.25" x14ac:dyDescent="0.15">
      <c r="A580" s="60"/>
      <c r="B580" s="63"/>
      <c r="C580" s="60"/>
      <c r="D580" s="60"/>
      <c r="E580" s="25" t="s">
        <v>427</v>
      </c>
      <c r="F580" s="25" t="s">
        <v>173</v>
      </c>
      <c r="G580" s="60"/>
    </row>
    <row r="581" spans="1:7" ht="14.25" x14ac:dyDescent="0.15">
      <c r="A581" s="60"/>
      <c r="B581" s="63"/>
      <c r="C581" s="60"/>
      <c r="D581" s="60"/>
      <c r="E581" s="25" t="s">
        <v>428</v>
      </c>
      <c r="F581" s="25" t="s">
        <v>166</v>
      </c>
      <c r="G581" s="60"/>
    </row>
    <row r="582" spans="1:7" ht="14.25" x14ac:dyDescent="0.15">
      <c r="A582" s="60"/>
      <c r="B582" s="63"/>
      <c r="C582" s="60">
        <v>2019293134</v>
      </c>
      <c r="D582" s="60" t="s">
        <v>432</v>
      </c>
      <c r="E582" s="25" t="s">
        <v>426</v>
      </c>
      <c r="F582" s="25" t="s">
        <v>163</v>
      </c>
      <c r="G582" s="60">
        <v>7</v>
      </c>
    </row>
    <row r="583" spans="1:7" ht="14.25" x14ac:dyDescent="0.15">
      <c r="A583" s="60"/>
      <c r="B583" s="63"/>
      <c r="C583" s="60"/>
      <c r="D583" s="60"/>
      <c r="E583" s="25" t="s">
        <v>427</v>
      </c>
      <c r="F583" s="25" t="s">
        <v>173</v>
      </c>
      <c r="G583" s="60"/>
    </row>
    <row r="584" spans="1:7" ht="14.25" x14ac:dyDescent="0.15">
      <c r="A584" s="60"/>
      <c r="B584" s="63"/>
      <c r="C584" s="60"/>
      <c r="D584" s="60"/>
      <c r="E584" s="25" t="s">
        <v>433</v>
      </c>
      <c r="F584" s="25" t="s">
        <v>175</v>
      </c>
      <c r="G584" s="60"/>
    </row>
    <row r="585" spans="1:7" ht="14.25" x14ac:dyDescent="0.15">
      <c r="A585" s="60"/>
      <c r="B585" s="63"/>
      <c r="C585" s="25">
        <v>2021283208</v>
      </c>
      <c r="D585" s="25" t="s">
        <v>434</v>
      </c>
      <c r="E585" s="25" t="s">
        <v>435</v>
      </c>
      <c r="F585" s="25" t="s">
        <v>169</v>
      </c>
      <c r="G585" s="25">
        <v>3</v>
      </c>
    </row>
    <row r="586" spans="1:7" ht="14.25" x14ac:dyDescent="0.15">
      <c r="A586" s="60"/>
      <c r="B586" s="63"/>
      <c r="C586" s="60">
        <v>2021283123</v>
      </c>
      <c r="D586" s="60" t="s">
        <v>436</v>
      </c>
      <c r="E586" s="25" t="s">
        <v>426</v>
      </c>
      <c r="F586" s="25" t="s">
        <v>163</v>
      </c>
      <c r="G586" s="60">
        <v>13</v>
      </c>
    </row>
    <row r="587" spans="1:7" ht="14.25" x14ac:dyDescent="0.15">
      <c r="A587" s="60"/>
      <c r="B587" s="63"/>
      <c r="C587" s="60"/>
      <c r="D587" s="60"/>
      <c r="E587" s="25" t="s">
        <v>427</v>
      </c>
      <c r="F587" s="25" t="s">
        <v>173</v>
      </c>
      <c r="G587" s="60"/>
    </row>
    <row r="588" spans="1:7" ht="14.25" x14ac:dyDescent="0.15">
      <c r="A588" s="60"/>
      <c r="B588" s="63"/>
      <c r="C588" s="60"/>
      <c r="D588" s="60"/>
      <c r="E588" s="25" t="s">
        <v>428</v>
      </c>
      <c r="F588" s="25" t="s">
        <v>166</v>
      </c>
      <c r="G588" s="60"/>
    </row>
    <row r="589" spans="1:7" ht="14.25" x14ac:dyDescent="0.15">
      <c r="A589" s="60"/>
      <c r="B589" s="63"/>
      <c r="C589" s="60"/>
      <c r="D589" s="60"/>
      <c r="E589" s="25" t="s">
        <v>433</v>
      </c>
      <c r="F589" s="25" t="s">
        <v>175</v>
      </c>
      <c r="G589" s="60"/>
    </row>
    <row r="590" spans="1:7" ht="14.25" x14ac:dyDescent="0.15">
      <c r="A590" s="60"/>
      <c r="B590" s="63"/>
      <c r="C590" s="60"/>
      <c r="D590" s="60"/>
      <c r="E590" s="25" t="s">
        <v>437</v>
      </c>
      <c r="F590" s="25" t="s">
        <v>189</v>
      </c>
      <c r="G590" s="60"/>
    </row>
    <row r="591" spans="1:7" ht="14.25" x14ac:dyDescent="0.15">
      <c r="A591" s="60"/>
      <c r="B591" s="63"/>
      <c r="C591" s="60">
        <v>2021283116</v>
      </c>
      <c r="D591" s="60" t="s">
        <v>438</v>
      </c>
      <c r="E591" s="25" t="s">
        <v>426</v>
      </c>
      <c r="F591" s="25" t="s">
        <v>163</v>
      </c>
      <c r="G591" s="60">
        <v>5</v>
      </c>
    </row>
    <row r="592" spans="1:7" ht="14.25" x14ac:dyDescent="0.15">
      <c r="A592" s="60"/>
      <c r="B592" s="63"/>
      <c r="C592" s="60"/>
      <c r="D592" s="60"/>
      <c r="E592" s="25" t="s">
        <v>427</v>
      </c>
      <c r="F592" s="25" t="s">
        <v>173</v>
      </c>
      <c r="G592" s="60"/>
    </row>
    <row r="593" spans="1:7" ht="14.25" x14ac:dyDescent="0.15">
      <c r="A593" s="60"/>
      <c r="B593" s="63"/>
      <c r="C593" s="60">
        <v>2021283236</v>
      </c>
      <c r="D593" s="60" t="s">
        <v>439</v>
      </c>
      <c r="E593" s="25" t="s">
        <v>426</v>
      </c>
      <c r="F593" s="25" t="s">
        <v>163</v>
      </c>
      <c r="G593" s="60">
        <v>5</v>
      </c>
    </row>
    <row r="594" spans="1:7" ht="14.25" x14ac:dyDescent="0.15">
      <c r="A594" s="60"/>
      <c r="B594" s="63"/>
      <c r="C594" s="60"/>
      <c r="D594" s="60"/>
      <c r="E594" s="25" t="s">
        <v>427</v>
      </c>
      <c r="F594" s="25" t="s">
        <v>173</v>
      </c>
      <c r="G594" s="60"/>
    </row>
    <row r="595" spans="1:7" ht="14.25" x14ac:dyDescent="0.15">
      <c r="A595" s="60"/>
      <c r="B595" s="63"/>
      <c r="C595" s="60">
        <v>2021283129</v>
      </c>
      <c r="D595" s="60" t="s">
        <v>440</v>
      </c>
      <c r="E595" s="25" t="s">
        <v>426</v>
      </c>
      <c r="F595" s="25" t="s">
        <v>163</v>
      </c>
      <c r="G595" s="60">
        <v>16</v>
      </c>
    </row>
    <row r="596" spans="1:7" ht="14.25" x14ac:dyDescent="0.15">
      <c r="A596" s="60"/>
      <c r="B596" s="63"/>
      <c r="C596" s="60"/>
      <c r="D596" s="60"/>
      <c r="E596" s="25" t="s">
        <v>427</v>
      </c>
      <c r="F596" s="25" t="s">
        <v>173</v>
      </c>
      <c r="G596" s="60"/>
    </row>
    <row r="597" spans="1:7" ht="14.25" x14ac:dyDescent="0.15">
      <c r="A597" s="60"/>
      <c r="B597" s="63"/>
      <c r="C597" s="60"/>
      <c r="D597" s="60"/>
      <c r="E597" s="25" t="s">
        <v>428</v>
      </c>
      <c r="F597" s="25" t="s">
        <v>166</v>
      </c>
      <c r="G597" s="60"/>
    </row>
    <row r="598" spans="1:7" ht="14.25" x14ac:dyDescent="0.15">
      <c r="A598" s="60"/>
      <c r="B598" s="63"/>
      <c r="C598" s="60"/>
      <c r="D598" s="60"/>
      <c r="E598" s="25" t="s">
        <v>433</v>
      </c>
      <c r="F598" s="25" t="s">
        <v>175</v>
      </c>
      <c r="G598" s="60"/>
    </row>
    <row r="599" spans="1:7" ht="14.25" x14ac:dyDescent="0.15">
      <c r="A599" s="60"/>
      <c r="B599" s="63"/>
      <c r="C599" s="60"/>
      <c r="D599" s="60"/>
      <c r="E599" s="25" t="s">
        <v>437</v>
      </c>
      <c r="F599" s="25" t="s">
        <v>189</v>
      </c>
      <c r="G599" s="60"/>
    </row>
    <row r="600" spans="1:7" ht="14.25" x14ac:dyDescent="0.15">
      <c r="A600" s="60"/>
      <c r="B600" s="63"/>
      <c r="C600" s="60"/>
      <c r="D600" s="60"/>
      <c r="E600" s="25" t="s">
        <v>435</v>
      </c>
      <c r="F600" s="25" t="s">
        <v>169</v>
      </c>
      <c r="G600" s="60"/>
    </row>
    <row r="601" spans="1:7" ht="14.25" x14ac:dyDescent="0.15">
      <c r="A601" s="60"/>
      <c r="B601" s="63"/>
      <c r="C601" s="25">
        <v>2021283210</v>
      </c>
      <c r="D601" s="25" t="s">
        <v>441</v>
      </c>
      <c r="E601" s="25" t="s">
        <v>426</v>
      </c>
      <c r="F601" s="25" t="s">
        <v>163</v>
      </c>
      <c r="G601" s="25">
        <v>2</v>
      </c>
    </row>
    <row r="602" spans="1:7" ht="14.25" x14ac:dyDescent="0.15">
      <c r="A602" s="60"/>
      <c r="B602" s="60" t="s">
        <v>479</v>
      </c>
      <c r="C602" s="60">
        <v>2021293143</v>
      </c>
      <c r="D602" s="60" t="s">
        <v>508</v>
      </c>
      <c r="E602" s="26" t="s">
        <v>509</v>
      </c>
      <c r="F602" s="25" t="s">
        <v>176</v>
      </c>
      <c r="G602" s="60">
        <v>12</v>
      </c>
    </row>
    <row r="603" spans="1:7" ht="14.25" x14ac:dyDescent="0.15">
      <c r="A603" s="60"/>
      <c r="B603" s="60"/>
      <c r="C603" s="60"/>
      <c r="D603" s="60"/>
      <c r="E603" s="26" t="s">
        <v>510</v>
      </c>
      <c r="F603" s="25" t="s">
        <v>175</v>
      </c>
      <c r="G603" s="60"/>
    </row>
    <row r="604" spans="1:7" ht="14.25" x14ac:dyDescent="0.15">
      <c r="A604" s="60"/>
      <c r="B604" s="60"/>
      <c r="C604" s="60"/>
      <c r="D604" s="60"/>
      <c r="E604" s="26" t="s">
        <v>511</v>
      </c>
      <c r="F604" s="25" t="s">
        <v>177</v>
      </c>
      <c r="G604" s="60"/>
    </row>
    <row r="605" spans="1:7" ht="14.25" x14ac:dyDescent="0.15">
      <c r="A605" s="60"/>
      <c r="B605" s="60"/>
      <c r="C605" s="60"/>
      <c r="D605" s="60"/>
      <c r="E605" s="25" t="s">
        <v>512</v>
      </c>
      <c r="F605" s="25" t="s">
        <v>163</v>
      </c>
      <c r="G605" s="60"/>
    </row>
    <row r="606" spans="1:7" ht="14.25" x14ac:dyDescent="0.15">
      <c r="A606" s="60"/>
      <c r="B606" s="60"/>
      <c r="C606" s="60"/>
      <c r="D606" s="60"/>
      <c r="E606" s="25" t="s">
        <v>513</v>
      </c>
      <c r="F606" s="25" t="s">
        <v>163</v>
      </c>
      <c r="G606" s="60"/>
    </row>
    <row r="607" spans="1:7" ht="14.25" x14ac:dyDescent="0.15">
      <c r="A607" s="60"/>
      <c r="B607" s="60"/>
      <c r="C607" s="60"/>
      <c r="D607" s="60"/>
      <c r="E607" s="25" t="s">
        <v>514</v>
      </c>
      <c r="F607" s="25" t="s">
        <v>165</v>
      </c>
      <c r="G607" s="60"/>
    </row>
    <row r="608" spans="1:7" ht="14.25" x14ac:dyDescent="0.15">
      <c r="A608" s="60"/>
      <c r="B608" s="60" t="s">
        <v>487</v>
      </c>
      <c r="C608" s="60">
        <v>2021303313</v>
      </c>
      <c r="D608" s="60" t="s">
        <v>515</v>
      </c>
      <c r="E608" s="25" t="s">
        <v>516</v>
      </c>
      <c r="F608" s="25" t="s">
        <v>163</v>
      </c>
      <c r="G608" s="60">
        <v>6</v>
      </c>
    </row>
    <row r="609" spans="1:7" ht="14.25" x14ac:dyDescent="0.15">
      <c r="A609" s="60"/>
      <c r="B609" s="60"/>
      <c r="C609" s="60"/>
      <c r="D609" s="60"/>
      <c r="E609" s="25" t="s">
        <v>517</v>
      </c>
      <c r="F609" s="25" t="s">
        <v>163</v>
      </c>
      <c r="G609" s="60"/>
    </row>
    <row r="610" spans="1:7" ht="14.25" x14ac:dyDescent="0.15">
      <c r="A610" s="60"/>
      <c r="B610" s="60"/>
      <c r="C610" s="60"/>
      <c r="D610" s="60"/>
      <c r="E610" s="25" t="s">
        <v>518</v>
      </c>
      <c r="F610" s="25" t="s">
        <v>163</v>
      </c>
      <c r="G610" s="60"/>
    </row>
    <row r="611" spans="1:7" ht="14.25" x14ac:dyDescent="0.15">
      <c r="A611" s="60"/>
      <c r="B611" s="60"/>
      <c r="C611" s="60">
        <v>2021303334</v>
      </c>
      <c r="D611" s="60" t="s">
        <v>519</v>
      </c>
      <c r="E611" s="25" t="s">
        <v>520</v>
      </c>
      <c r="F611" s="25" t="s">
        <v>176</v>
      </c>
      <c r="G611" s="60">
        <v>4</v>
      </c>
    </row>
    <row r="612" spans="1:7" ht="14.25" x14ac:dyDescent="0.15">
      <c r="A612" s="60"/>
      <c r="B612" s="60"/>
      <c r="C612" s="60"/>
      <c r="D612" s="60"/>
      <c r="E612" s="25" t="s">
        <v>521</v>
      </c>
      <c r="F612" s="25" t="s">
        <v>176</v>
      </c>
      <c r="G612" s="60"/>
    </row>
    <row r="613" spans="1:7" ht="14.25" x14ac:dyDescent="0.15">
      <c r="A613" s="60"/>
      <c r="B613" s="60" t="s">
        <v>484</v>
      </c>
      <c r="C613" s="25">
        <v>2021303124</v>
      </c>
      <c r="D613" s="25" t="s">
        <v>522</v>
      </c>
      <c r="E613" s="25" t="s">
        <v>523</v>
      </c>
      <c r="F613" s="25" t="s">
        <v>177</v>
      </c>
      <c r="G613" s="25">
        <v>2</v>
      </c>
    </row>
    <row r="614" spans="1:7" ht="14.25" x14ac:dyDescent="0.15">
      <c r="A614" s="60"/>
      <c r="B614" s="60"/>
      <c r="C614" s="25">
        <v>2021303136</v>
      </c>
      <c r="D614" s="25" t="s">
        <v>524</v>
      </c>
      <c r="E614" s="25" t="s">
        <v>523</v>
      </c>
      <c r="F614" s="25" t="s">
        <v>177</v>
      </c>
      <c r="G614" s="25">
        <v>2</v>
      </c>
    </row>
    <row r="615" spans="1:7" ht="14.25" x14ac:dyDescent="0.15">
      <c r="A615" s="60"/>
      <c r="B615" s="60"/>
      <c r="C615" s="25">
        <v>2021303119</v>
      </c>
      <c r="D615" s="25" t="s">
        <v>525</v>
      </c>
      <c r="E615" s="25" t="s">
        <v>523</v>
      </c>
      <c r="F615" s="25" t="s">
        <v>177</v>
      </c>
      <c r="G615" s="25">
        <v>2</v>
      </c>
    </row>
    <row r="616" spans="1:7" ht="14.25" x14ac:dyDescent="0.15">
      <c r="A616" s="60"/>
      <c r="B616" s="60" t="s">
        <v>500</v>
      </c>
      <c r="C616" s="60">
        <v>2023233227</v>
      </c>
      <c r="D616" s="60" t="s">
        <v>526</v>
      </c>
      <c r="E616" s="25" t="s">
        <v>84</v>
      </c>
      <c r="F616" s="25" t="s">
        <v>527</v>
      </c>
      <c r="G616" s="60">
        <v>16</v>
      </c>
    </row>
    <row r="617" spans="1:7" ht="14.25" x14ac:dyDescent="0.15">
      <c r="A617" s="60"/>
      <c r="B617" s="60"/>
      <c r="C617" s="60"/>
      <c r="D617" s="60"/>
      <c r="E617" s="25" t="s">
        <v>79</v>
      </c>
      <c r="F617" s="25" t="s">
        <v>528</v>
      </c>
      <c r="G617" s="60"/>
    </row>
    <row r="618" spans="1:7" ht="14.25" x14ac:dyDescent="0.15">
      <c r="A618" s="60"/>
      <c r="B618" s="60"/>
      <c r="C618" s="60"/>
      <c r="D618" s="60"/>
      <c r="E618" s="25" t="s">
        <v>529</v>
      </c>
      <c r="F618" s="25" t="s">
        <v>530</v>
      </c>
      <c r="G618" s="60"/>
    </row>
    <row r="619" spans="1:7" ht="14.25" x14ac:dyDescent="0.15">
      <c r="A619" s="60"/>
      <c r="B619" s="60"/>
      <c r="C619" s="60"/>
      <c r="D619" s="60"/>
      <c r="E619" s="25" t="s">
        <v>531</v>
      </c>
      <c r="F619" s="25" t="s">
        <v>530</v>
      </c>
      <c r="G619" s="60"/>
    </row>
    <row r="620" spans="1:7" ht="14.25" x14ac:dyDescent="0.15">
      <c r="A620" s="60"/>
      <c r="B620" s="60"/>
      <c r="C620" s="60"/>
      <c r="D620" s="60"/>
      <c r="E620" s="25" t="s">
        <v>532</v>
      </c>
      <c r="F620" s="25" t="s">
        <v>530</v>
      </c>
      <c r="G620" s="60"/>
    </row>
    <row r="621" spans="1:7" ht="14.25" x14ac:dyDescent="0.15">
      <c r="A621" s="60"/>
      <c r="B621" s="60"/>
      <c r="C621" s="60"/>
      <c r="D621" s="60"/>
      <c r="E621" s="25" t="s">
        <v>533</v>
      </c>
      <c r="F621" s="25" t="s">
        <v>530</v>
      </c>
      <c r="G621" s="60"/>
    </row>
    <row r="622" spans="1:7" ht="14.25" x14ac:dyDescent="0.15">
      <c r="A622" s="60"/>
      <c r="B622" s="60"/>
      <c r="C622" s="60"/>
      <c r="D622" s="60"/>
      <c r="E622" s="25" t="s">
        <v>78</v>
      </c>
      <c r="F622" s="25" t="s">
        <v>534</v>
      </c>
      <c r="G622" s="60"/>
    </row>
    <row r="623" spans="1:7" ht="14.25" x14ac:dyDescent="0.15">
      <c r="A623" s="60"/>
      <c r="B623" s="60"/>
      <c r="C623" s="60">
        <v>2023233202</v>
      </c>
      <c r="D623" s="60" t="s">
        <v>535</v>
      </c>
      <c r="E623" s="25" t="s">
        <v>78</v>
      </c>
      <c r="F623" s="25" t="s">
        <v>534</v>
      </c>
      <c r="G623" s="60">
        <v>11</v>
      </c>
    </row>
    <row r="624" spans="1:7" ht="14.25" x14ac:dyDescent="0.15">
      <c r="A624" s="60"/>
      <c r="B624" s="60"/>
      <c r="C624" s="60"/>
      <c r="D624" s="60"/>
      <c r="E624" s="25" t="s">
        <v>529</v>
      </c>
      <c r="F624" s="25" t="s">
        <v>530</v>
      </c>
      <c r="G624" s="60"/>
    </row>
    <row r="625" spans="1:7" ht="14.25" x14ac:dyDescent="0.15">
      <c r="A625" s="60"/>
      <c r="B625" s="60"/>
      <c r="C625" s="60"/>
      <c r="D625" s="60"/>
      <c r="E625" s="25" t="s">
        <v>531</v>
      </c>
      <c r="F625" s="25" t="s">
        <v>530</v>
      </c>
      <c r="G625" s="60"/>
    </row>
    <row r="626" spans="1:7" ht="14.25" x14ac:dyDescent="0.15">
      <c r="A626" s="60"/>
      <c r="B626" s="60"/>
      <c r="C626" s="60"/>
      <c r="D626" s="60"/>
      <c r="E626" s="25" t="s">
        <v>532</v>
      </c>
      <c r="F626" s="25" t="s">
        <v>530</v>
      </c>
      <c r="G626" s="60"/>
    </row>
    <row r="627" spans="1:7" ht="14.25" x14ac:dyDescent="0.15">
      <c r="A627" s="60"/>
      <c r="B627" s="60"/>
      <c r="C627" s="60"/>
      <c r="D627" s="60"/>
      <c r="E627" s="25" t="s">
        <v>533</v>
      </c>
      <c r="F627" s="25" t="s">
        <v>530</v>
      </c>
      <c r="G627" s="60"/>
    </row>
    <row r="628" spans="1:7" ht="14.25" x14ac:dyDescent="0.15">
      <c r="A628" s="60"/>
      <c r="B628" s="60"/>
      <c r="C628" s="25">
        <v>2023233212</v>
      </c>
      <c r="D628" s="25" t="s">
        <v>536</v>
      </c>
      <c r="E628" s="25" t="s">
        <v>537</v>
      </c>
      <c r="F628" s="25" t="s">
        <v>538</v>
      </c>
      <c r="G628" s="25">
        <v>2</v>
      </c>
    </row>
    <row r="629" spans="1:7" ht="14.25" x14ac:dyDescent="0.15">
      <c r="A629" s="60"/>
      <c r="B629" s="60" t="s">
        <v>506</v>
      </c>
      <c r="C629" s="60">
        <v>2023303237</v>
      </c>
      <c r="D629" s="60" t="s">
        <v>539</v>
      </c>
      <c r="E629" s="25" t="s">
        <v>125</v>
      </c>
      <c r="F629" s="25" t="s">
        <v>527</v>
      </c>
      <c r="G629" s="60">
        <v>16</v>
      </c>
    </row>
    <row r="630" spans="1:7" ht="14.25" x14ac:dyDescent="0.15">
      <c r="A630" s="60"/>
      <c r="B630" s="60"/>
      <c r="C630" s="60"/>
      <c r="D630" s="60"/>
      <c r="E630" s="25" t="s">
        <v>78</v>
      </c>
      <c r="F630" s="25" t="s">
        <v>528</v>
      </c>
      <c r="G630" s="60"/>
    </row>
    <row r="631" spans="1:7" ht="14.25" x14ac:dyDescent="0.15">
      <c r="A631" s="60"/>
      <c r="B631" s="60"/>
      <c r="C631" s="60"/>
      <c r="D631" s="60"/>
      <c r="E631" s="25" t="s">
        <v>85</v>
      </c>
      <c r="F631" s="25" t="s">
        <v>540</v>
      </c>
      <c r="G631" s="60"/>
    </row>
    <row r="632" spans="1:7" ht="14.25" x14ac:dyDescent="0.15">
      <c r="A632" s="60"/>
      <c r="B632" s="60"/>
      <c r="C632" s="60"/>
      <c r="D632" s="60"/>
      <c r="E632" s="25" t="s">
        <v>541</v>
      </c>
      <c r="F632" s="25" t="s">
        <v>530</v>
      </c>
      <c r="G632" s="60"/>
    </row>
    <row r="633" spans="1:7" ht="14.25" x14ac:dyDescent="0.15">
      <c r="A633" s="60"/>
      <c r="B633" s="60"/>
      <c r="C633" s="60"/>
      <c r="D633" s="60"/>
      <c r="E633" s="25" t="s">
        <v>542</v>
      </c>
      <c r="F633" s="25" t="s">
        <v>530</v>
      </c>
      <c r="G633" s="60"/>
    </row>
    <row r="634" spans="1:7" ht="14.25" x14ac:dyDescent="0.15">
      <c r="A634" s="60"/>
      <c r="B634" s="60"/>
      <c r="C634" s="60"/>
      <c r="D634" s="60"/>
      <c r="E634" s="25" t="s">
        <v>543</v>
      </c>
      <c r="F634" s="25" t="s">
        <v>544</v>
      </c>
      <c r="G634" s="60"/>
    </row>
    <row r="635" spans="1:7" ht="14.25" x14ac:dyDescent="0.15">
      <c r="A635" s="60"/>
      <c r="B635" s="60"/>
      <c r="C635" s="60"/>
      <c r="D635" s="60"/>
      <c r="E635" s="25" t="s">
        <v>81</v>
      </c>
      <c r="F635" s="25" t="s">
        <v>544</v>
      </c>
      <c r="G635" s="60"/>
    </row>
    <row r="636" spans="1:7" ht="14.25" x14ac:dyDescent="0.15">
      <c r="A636" s="60"/>
      <c r="B636" s="60"/>
      <c r="C636" s="60">
        <v>2023303239</v>
      </c>
      <c r="D636" s="60" t="s">
        <v>545</v>
      </c>
      <c r="E636" s="25" t="s">
        <v>125</v>
      </c>
      <c r="F636" s="25" t="s">
        <v>527</v>
      </c>
      <c r="G636" s="60">
        <v>30</v>
      </c>
    </row>
    <row r="637" spans="1:7" ht="14.25" x14ac:dyDescent="0.15">
      <c r="A637" s="60"/>
      <c r="B637" s="60"/>
      <c r="C637" s="60"/>
      <c r="D637" s="60"/>
      <c r="E637" s="25" t="s">
        <v>78</v>
      </c>
      <c r="F637" s="25" t="s">
        <v>528</v>
      </c>
      <c r="G637" s="60"/>
    </row>
    <row r="638" spans="1:7" ht="14.25" x14ac:dyDescent="0.15">
      <c r="A638" s="60"/>
      <c r="B638" s="60"/>
      <c r="C638" s="60"/>
      <c r="D638" s="60"/>
      <c r="E638" s="25" t="s">
        <v>85</v>
      </c>
      <c r="F638" s="25" t="s">
        <v>540</v>
      </c>
      <c r="G638" s="60"/>
    </row>
    <row r="639" spans="1:7" ht="14.25" x14ac:dyDescent="0.15">
      <c r="A639" s="60"/>
      <c r="B639" s="60"/>
      <c r="C639" s="60"/>
      <c r="D639" s="60"/>
      <c r="E639" s="25" t="s">
        <v>541</v>
      </c>
      <c r="F639" s="25" t="s">
        <v>530</v>
      </c>
      <c r="G639" s="60"/>
    </row>
    <row r="640" spans="1:7" ht="14.25" x14ac:dyDescent="0.15">
      <c r="A640" s="60"/>
      <c r="B640" s="60"/>
      <c r="C640" s="60"/>
      <c r="D640" s="60"/>
      <c r="E640" s="25" t="s">
        <v>542</v>
      </c>
      <c r="F640" s="25" t="s">
        <v>530</v>
      </c>
      <c r="G640" s="60"/>
    </row>
    <row r="641" spans="1:7" ht="14.25" x14ac:dyDescent="0.15">
      <c r="A641" s="60"/>
      <c r="B641" s="60"/>
      <c r="C641" s="60"/>
      <c r="D641" s="60"/>
      <c r="E641" s="25" t="s">
        <v>543</v>
      </c>
      <c r="F641" s="25" t="s">
        <v>544</v>
      </c>
      <c r="G641" s="60"/>
    </row>
    <row r="642" spans="1:7" ht="14.25" x14ac:dyDescent="0.15">
      <c r="A642" s="60"/>
      <c r="B642" s="60"/>
      <c r="C642" s="60"/>
      <c r="D642" s="60"/>
      <c r="E642" s="25" t="s">
        <v>81</v>
      </c>
      <c r="F642" s="25" t="s">
        <v>546</v>
      </c>
      <c r="G642" s="60"/>
    </row>
    <row r="643" spans="1:7" ht="14.25" x14ac:dyDescent="0.15">
      <c r="A643" s="60"/>
      <c r="B643" s="60"/>
      <c r="C643" s="60"/>
      <c r="D643" s="60"/>
      <c r="E643" s="25" t="s">
        <v>547</v>
      </c>
      <c r="F643" s="25" t="s">
        <v>548</v>
      </c>
      <c r="G643" s="60"/>
    </row>
    <row r="644" spans="1:7" ht="14.25" x14ac:dyDescent="0.15">
      <c r="A644" s="60"/>
      <c r="B644" s="60"/>
      <c r="C644" s="60"/>
      <c r="D644" s="60"/>
      <c r="E644" s="25" t="s">
        <v>549</v>
      </c>
      <c r="F644" s="25" t="s">
        <v>550</v>
      </c>
      <c r="G644" s="60"/>
    </row>
    <row r="645" spans="1:7" ht="14.25" x14ac:dyDescent="0.15">
      <c r="A645" s="60"/>
      <c r="B645" s="60"/>
      <c r="C645" s="60"/>
      <c r="D645" s="60"/>
      <c r="E645" s="25" t="s">
        <v>114</v>
      </c>
      <c r="F645" s="25" t="s">
        <v>538</v>
      </c>
      <c r="G645" s="60"/>
    </row>
    <row r="646" spans="1:7" ht="14.25" x14ac:dyDescent="0.15">
      <c r="A646" s="60"/>
      <c r="B646" s="60"/>
      <c r="C646" s="60"/>
      <c r="D646" s="60"/>
      <c r="E646" s="25" t="s">
        <v>121</v>
      </c>
      <c r="F646" s="25" t="s">
        <v>551</v>
      </c>
      <c r="G646" s="60"/>
    </row>
    <row r="647" spans="1:7" ht="14.25" x14ac:dyDescent="0.15">
      <c r="A647" s="60"/>
      <c r="B647" s="60"/>
      <c r="C647" s="60"/>
      <c r="D647" s="60"/>
      <c r="E647" s="25" t="s">
        <v>552</v>
      </c>
      <c r="F647" s="25" t="s">
        <v>538</v>
      </c>
      <c r="G647" s="60"/>
    </row>
    <row r="648" spans="1:7" ht="14.25" x14ac:dyDescent="0.15">
      <c r="A648" s="60"/>
      <c r="B648" s="60"/>
      <c r="C648" s="60">
        <v>2023303212</v>
      </c>
      <c r="D648" s="60" t="s">
        <v>553</v>
      </c>
      <c r="E648" s="25" t="s">
        <v>114</v>
      </c>
      <c r="F648" s="25" t="s">
        <v>538</v>
      </c>
      <c r="G648" s="60">
        <v>7</v>
      </c>
    </row>
    <row r="649" spans="1:7" ht="14.25" x14ac:dyDescent="0.15">
      <c r="A649" s="60"/>
      <c r="B649" s="60"/>
      <c r="C649" s="60"/>
      <c r="D649" s="60"/>
      <c r="E649" s="25" t="s">
        <v>121</v>
      </c>
      <c r="F649" s="25" t="s">
        <v>551</v>
      </c>
      <c r="G649" s="60"/>
    </row>
    <row r="650" spans="1:7" ht="14.25" x14ac:dyDescent="0.15">
      <c r="A650" s="60"/>
      <c r="B650" s="60"/>
      <c r="C650" s="60"/>
      <c r="D650" s="60"/>
      <c r="E650" s="25" t="s">
        <v>552</v>
      </c>
      <c r="F650" s="25" t="s">
        <v>538</v>
      </c>
      <c r="G650" s="60"/>
    </row>
    <row r="651" spans="1:7" ht="14.25" x14ac:dyDescent="0.15">
      <c r="A651" s="60"/>
      <c r="B651" s="60" t="s">
        <v>507</v>
      </c>
      <c r="C651" s="60">
        <v>2023303309</v>
      </c>
      <c r="D651" s="60" t="s">
        <v>554</v>
      </c>
      <c r="E651" s="25" t="s">
        <v>125</v>
      </c>
      <c r="F651" s="25" t="s">
        <v>527</v>
      </c>
      <c r="G651" s="60">
        <v>16</v>
      </c>
    </row>
    <row r="652" spans="1:7" ht="14.25" x14ac:dyDescent="0.15">
      <c r="A652" s="60"/>
      <c r="B652" s="60"/>
      <c r="C652" s="60"/>
      <c r="D652" s="60"/>
      <c r="E652" s="25" t="s">
        <v>542</v>
      </c>
      <c r="F652" s="25" t="s">
        <v>527</v>
      </c>
      <c r="G652" s="60"/>
    </row>
    <row r="653" spans="1:7" ht="14.25" x14ac:dyDescent="0.15">
      <c r="A653" s="60"/>
      <c r="B653" s="60"/>
      <c r="C653" s="60"/>
      <c r="D653" s="60"/>
      <c r="E653" s="25" t="s">
        <v>549</v>
      </c>
      <c r="F653" s="25" t="s">
        <v>527</v>
      </c>
      <c r="G653" s="60"/>
    </row>
    <row r="654" spans="1:7" ht="14.25" x14ac:dyDescent="0.15">
      <c r="A654" s="60"/>
      <c r="B654" s="60"/>
      <c r="C654" s="60"/>
      <c r="D654" s="60"/>
      <c r="E654" s="25" t="s">
        <v>555</v>
      </c>
      <c r="F654" s="25" t="s">
        <v>556</v>
      </c>
      <c r="G654" s="60"/>
    </row>
    <row r="655" spans="1:7" ht="14.25" x14ac:dyDescent="0.15">
      <c r="A655" s="60"/>
      <c r="B655" s="60"/>
      <c r="C655" s="60"/>
      <c r="D655" s="60"/>
      <c r="E655" s="25" t="s">
        <v>81</v>
      </c>
      <c r="F655" s="25" t="s">
        <v>530</v>
      </c>
      <c r="G655" s="60"/>
    </row>
    <row r="656" spans="1:7" ht="14.25" x14ac:dyDescent="0.15">
      <c r="A656" s="60"/>
      <c r="B656" s="60"/>
      <c r="C656" s="60"/>
      <c r="D656" s="60"/>
      <c r="E656" s="25" t="s">
        <v>85</v>
      </c>
      <c r="F656" s="25" t="s">
        <v>540</v>
      </c>
      <c r="G656" s="60"/>
    </row>
    <row r="657" spans="1:7" ht="14.25" x14ac:dyDescent="0.15">
      <c r="A657" s="60"/>
      <c r="B657" s="60"/>
      <c r="C657" s="60">
        <v>2023303316</v>
      </c>
      <c r="D657" s="60" t="s">
        <v>557</v>
      </c>
      <c r="E657" s="25" t="s">
        <v>81</v>
      </c>
      <c r="F657" s="25" t="s">
        <v>550</v>
      </c>
      <c r="G657" s="60">
        <v>6</v>
      </c>
    </row>
    <row r="658" spans="1:7" ht="14.25" x14ac:dyDescent="0.15">
      <c r="A658" s="60"/>
      <c r="B658" s="60"/>
      <c r="C658" s="60"/>
      <c r="D658" s="60"/>
      <c r="E658" s="25" t="s">
        <v>114</v>
      </c>
      <c r="F658" s="25" t="s">
        <v>538</v>
      </c>
      <c r="G658" s="60"/>
    </row>
    <row r="659" spans="1:7" ht="14.25" x14ac:dyDescent="0.15">
      <c r="A659" s="60"/>
      <c r="B659" s="60"/>
      <c r="C659" s="60"/>
      <c r="D659" s="60"/>
      <c r="E659" s="25" t="s">
        <v>121</v>
      </c>
      <c r="F659" s="25" t="s">
        <v>538</v>
      </c>
      <c r="G659" s="60"/>
    </row>
    <row r="660" spans="1:7" ht="14.25" x14ac:dyDescent="0.15">
      <c r="A660" s="60"/>
      <c r="B660" s="60" t="s">
        <v>499</v>
      </c>
      <c r="C660" s="60">
        <v>2023233127</v>
      </c>
      <c r="D660" s="60" t="s">
        <v>558</v>
      </c>
      <c r="E660" s="25" t="s">
        <v>84</v>
      </c>
      <c r="F660" s="25" t="s">
        <v>527</v>
      </c>
      <c r="G660" s="60">
        <v>5</v>
      </c>
    </row>
    <row r="661" spans="1:7" ht="14.25" x14ac:dyDescent="0.15">
      <c r="A661" s="60"/>
      <c r="B661" s="60"/>
      <c r="C661" s="60"/>
      <c r="D661" s="60"/>
      <c r="E661" s="25" t="s">
        <v>79</v>
      </c>
      <c r="F661" s="25" t="s">
        <v>528</v>
      </c>
      <c r="G661" s="60"/>
    </row>
    <row r="662" spans="1:7" ht="14.25" x14ac:dyDescent="0.15">
      <c r="A662" s="60"/>
      <c r="B662" s="60"/>
      <c r="C662" s="60">
        <v>2023233121</v>
      </c>
      <c r="D662" s="60" t="s">
        <v>559</v>
      </c>
      <c r="E662" s="25" t="s">
        <v>84</v>
      </c>
      <c r="F662" s="25" t="s">
        <v>527</v>
      </c>
      <c r="G662" s="60">
        <v>5</v>
      </c>
    </row>
    <row r="663" spans="1:7" ht="14.25" x14ac:dyDescent="0.15">
      <c r="A663" s="60"/>
      <c r="B663" s="60"/>
      <c r="C663" s="60"/>
      <c r="D663" s="60"/>
      <c r="E663" s="25" t="s">
        <v>79</v>
      </c>
      <c r="F663" s="25" t="s">
        <v>528</v>
      </c>
      <c r="G663" s="60"/>
    </row>
    <row r="664" spans="1:7" ht="14.25" x14ac:dyDescent="0.15">
      <c r="A664" s="60"/>
      <c r="B664" s="60"/>
      <c r="C664" s="60">
        <v>2023233123</v>
      </c>
      <c r="D664" s="60" t="s">
        <v>560</v>
      </c>
      <c r="E664" s="25" t="s">
        <v>84</v>
      </c>
      <c r="F664" s="25" t="s">
        <v>527</v>
      </c>
      <c r="G664" s="60">
        <v>5</v>
      </c>
    </row>
    <row r="665" spans="1:7" ht="14.25" x14ac:dyDescent="0.15">
      <c r="A665" s="60"/>
      <c r="B665" s="60"/>
      <c r="C665" s="60"/>
      <c r="D665" s="60"/>
      <c r="E665" s="25" t="s">
        <v>79</v>
      </c>
      <c r="F665" s="25" t="s">
        <v>528</v>
      </c>
      <c r="G665" s="60"/>
    </row>
    <row r="666" spans="1:7" ht="14.25" x14ac:dyDescent="0.15">
      <c r="A666" s="60"/>
      <c r="B666" s="60"/>
      <c r="C666" s="25">
        <v>2023233112</v>
      </c>
      <c r="D666" s="25" t="s">
        <v>561</v>
      </c>
      <c r="E666" s="25" t="s">
        <v>562</v>
      </c>
      <c r="F666" s="25" t="s">
        <v>550</v>
      </c>
      <c r="G666" s="25">
        <v>2</v>
      </c>
    </row>
    <row r="667" spans="1:7" ht="14.25" x14ac:dyDescent="0.15">
      <c r="A667" s="60"/>
      <c r="B667" s="60" t="s">
        <v>501</v>
      </c>
      <c r="C667" s="60">
        <v>2023293143</v>
      </c>
      <c r="D667" s="60" t="s">
        <v>563</v>
      </c>
      <c r="E667" s="25" t="s">
        <v>98</v>
      </c>
      <c r="F667" s="25" t="s">
        <v>527</v>
      </c>
      <c r="G667" s="60">
        <v>8</v>
      </c>
    </row>
    <row r="668" spans="1:7" ht="14.25" x14ac:dyDescent="0.15">
      <c r="A668" s="60"/>
      <c r="B668" s="60"/>
      <c r="C668" s="60"/>
      <c r="D668" s="60"/>
      <c r="E668" s="25" t="s">
        <v>114</v>
      </c>
      <c r="F668" s="25" t="s">
        <v>530</v>
      </c>
      <c r="G668" s="60"/>
    </row>
    <row r="669" spans="1:7" ht="14.25" x14ac:dyDescent="0.15">
      <c r="A669" s="60"/>
      <c r="B669" s="60"/>
      <c r="C669" s="60"/>
      <c r="D669" s="60"/>
      <c r="E669" s="25" t="s">
        <v>106</v>
      </c>
      <c r="F669" s="25" t="s">
        <v>530</v>
      </c>
      <c r="G669" s="60"/>
    </row>
    <row r="670" spans="1:7" ht="14.25" x14ac:dyDescent="0.15">
      <c r="A670" s="60"/>
      <c r="B670" s="60"/>
      <c r="C670" s="60"/>
      <c r="D670" s="60"/>
      <c r="E670" s="25" t="s">
        <v>564</v>
      </c>
      <c r="F670" s="25" t="s">
        <v>530</v>
      </c>
      <c r="G670" s="60"/>
    </row>
    <row r="671" spans="1:7" ht="14.25" x14ac:dyDescent="0.15">
      <c r="A671" s="60"/>
      <c r="B671" s="60" t="s">
        <v>502</v>
      </c>
      <c r="C671" s="60">
        <v>2023293218</v>
      </c>
      <c r="D671" s="60" t="s">
        <v>565</v>
      </c>
      <c r="E671" s="25" t="s">
        <v>566</v>
      </c>
      <c r="F671" s="25" t="s">
        <v>527</v>
      </c>
      <c r="G671" s="60">
        <v>4</v>
      </c>
    </row>
    <row r="672" spans="1:7" ht="14.25" x14ac:dyDescent="0.15">
      <c r="A672" s="60"/>
      <c r="B672" s="60"/>
      <c r="C672" s="60"/>
      <c r="D672" s="60"/>
      <c r="E672" s="25" t="s">
        <v>98</v>
      </c>
      <c r="F672" s="25" t="s">
        <v>527</v>
      </c>
      <c r="G672" s="60"/>
    </row>
    <row r="673" spans="1:7" ht="14.25" x14ac:dyDescent="0.15">
      <c r="A673" s="60"/>
      <c r="B673" s="60"/>
      <c r="C673" s="60">
        <v>2023293220</v>
      </c>
      <c r="D673" s="60" t="s">
        <v>567</v>
      </c>
      <c r="E673" s="25" t="s">
        <v>566</v>
      </c>
      <c r="F673" s="25" t="s">
        <v>527</v>
      </c>
      <c r="G673" s="60">
        <v>8</v>
      </c>
    </row>
    <row r="674" spans="1:7" ht="14.25" x14ac:dyDescent="0.15">
      <c r="A674" s="60"/>
      <c r="B674" s="60"/>
      <c r="C674" s="60"/>
      <c r="D674" s="60"/>
      <c r="E674" s="25" t="s">
        <v>98</v>
      </c>
      <c r="F674" s="25" t="s">
        <v>527</v>
      </c>
      <c r="G674" s="60"/>
    </row>
    <row r="675" spans="1:7" ht="14.25" x14ac:dyDescent="0.15">
      <c r="A675" s="60"/>
      <c r="B675" s="60"/>
      <c r="C675" s="60"/>
      <c r="D675" s="60"/>
      <c r="E675" s="25" t="s">
        <v>106</v>
      </c>
      <c r="F675" s="25" t="s">
        <v>530</v>
      </c>
      <c r="G675" s="60"/>
    </row>
    <row r="676" spans="1:7" ht="14.25" x14ac:dyDescent="0.15">
      <c r="A676" s="60"/>
      <c r="B676" s="60"/>
      <c r="C676" s="60"/>
      <c r="D676" s="60"/>
      <c r="E676" s="25" t="s">
        <v>182</v>
      </c>
      <c r="F676" s="25" t="s">
        <v>530</v>
      </c>
      <c r="G676" s="60"/>
    </row>
    <row r="677" spans="1:7" ht="14.25" x14ac:dyDescent="0.15">
      <c r="A677" s="60"/>
      <c r="B677" s="60"/>
      <c r="C677" s="60">
        <v>2023293239</v>
      </c>
      <c r="D677" s="60" t="s">
        <v>568</v>
      </c>
      <c r="E677" s="25" t="s">
        <v>566</v>
      </c>
      <c r="F677" s="25" t="s">
        <v>527</v>
      </c>
      <c r="G677" s="60">
        <v>4</v>
      </c>
    </row>
    <row r="678" spans="1:7" ht="14.25" x14ac:dyDescent="0.15">
      <c r="A678" s="60"/>
      <c r="B678" s="60"/>
      <c r="C678" s="60"/>
      <c r="D678" s="60"/>
      <c r="E678" s="25" t="s">
        <v>98</v>
      </c>
      <c r="F678" s="25" t="s">
        <v>527</v>
      </c>
      <c r="G678" s="60"/>
    </row>
    <row r="679" spans="1:7" ht="14.25" x14ac:dyDescent="0.15">
      <c r="A679" s="60"/>
      <c r="B679" s="60"/>
      <c r="C679" s="60">
        <v>2023293242</v>
      </c>
      <c r="D679" s="60" t="s">
        <v>83</v>
      </c>
      <c r="E679" s="25" t="s">
        <v>566</v>
      </c>
      <c r="F679" s="25" t="s">
        <v>527</v>
      </c>
      <c r="G679" s="60">
        <v>8</v>
      </c>
    </row>
    <row r="680" spans="1:7" ht="14.25" x14ac:dyDescent="0.15">
      <c r="A680" s="60"/>
      <c r="B680" s="60"/>
      <c r="C680" s="60"/>
      <c r="D680" s="60"/>
      <c r="E680" s="25" t="s">
        <v>98</v>
      </c>
      <c r="F680" s="25" t="s">
        <v>527</v>
      </c>
      <c r="G680" s="60"/>
    </row>
    <row r="681" spans="1:7" ht="14.25" x14ac:dyDescent="0.15">
      <c r="A681" s="60"/>
      <c r="B681" s="60"/>
      <c r="C681" s="60"/>
      <c r="D681" s="60"/>
      <c r="E681" s="25" t="s">
        <v>106</v>
      </c>
      <c r="F681" s="25" t="s">
        <v>530</v>
      </c>
      <c r="G681" s="60"/>
    </row>
    <row r="682" spans="1:7" ht="14.25" x14ac:dyDescent="0.15">
      <c r="A682" s="60"/>
      <c r="B682" s="60"/>
      <c r="C682" s="60"/>
      <c r="D682" s="60"/>
      <c r="E682" s="25" t="s">
        <v>182</v>
      </c>
      <c r="F682" s="25" t="s">
        <v>530</v>
      </c>
      <c r="G682" s="60"/>
    </row>
    <row r="683" spans="1:7" ht="14.25" x14ac:dyDescent="0.15">
      <c r="A683" s="60"/>
      <c r="B683" s="25" t="s">
        <v>504</v>
      </c>
      <c r="C683" s="25">
        <v>2023294128</v>
      </c>
      <c r="D683" s="25" t="s">
        <v>569</v>
      </c>
      <c r="E683" s="25" t="s">
        <v>122</v>
      </c>
      <c r="F683" s="25" t="s">
        <v>548</v>
      </c>
      <c r="G683" s="25">
        <v>3</v>
      </c>
    </row>
    <row r="684" spans="1:7" ht="14.25" x14ac:dyDescent="0.15">
      <c r="A684" s="60"/>
      <c r="B684" s="60" t="s">
        <v>505</v>
      </c>
      <c r="C684" s="60">
        <v>2023303103</v>
      </c>
      <c r="D684" s="60" t="s">
        <v>570</v>
      </c>
      <c r="E684" s="25" t="s">
        <v>81</v>
      </c>
      <c r="F684" s="25" t="s">
        <v>544</v>
      </c>
      <c r="G684" s="60">
        <v>5</v>
      </c>
    </row>
    <row r="685" spans="1:7" ht="14.25" x14ac:dyDescent="0.15">
      <c r="A685" s="60"/>
      <c r="B685" s="60"/>
      <c r="C685" s="60"/>
      <c r="D685" s="60"/>
      <c r="E685" s="25" t="s">
        <v>85</v>
      </c>
      <c r="F685" s="25" t="s">
        <v>534</v>
      </c>
      <c r="G685" s="60"/>
    </row>
    <row r="686" spans="1:7" ht="14.25" x14ac:dyDescent="0.15">
      <c r="A686" s="60"/>
      <c r="B686" s="60" t="s">
        <v>493</v>
      </c>
      <c r="C686" s="60">
        <v>2022293326</v>
      </c>
      <c r="D686" s="60" t="s">
        <v>120</v>
      </c>
      <c r="E686" s="25" t="s">
        <v>123</v>
      </c>
      <c r="F686" s="25" t="s">
        <v>530</v>
      </c>
      <c r="G686" s="60">
        <v>17</v>
      </c>
    </row>
    <row r="687" spans="1:7" ht="14.25" x14ac:dyDescent="0.15">
      <c r="A687" s="60"/>
      <c r="B687" s="60"/>
      <c r="C687" s="60"/>
      <c r="D687" s="60"/>
      <c r="E687" s="25" t="s">
        <v>78</v>
      </c>
      <c r="F687" s="25" t="s">
        <v>544</v>
      </c>
      <c r="G687" s="60"/>
    </row>
    <row r="688" spans="1:7" ht="14.25" x14ac:dyDescent="0.15">
      <c r="A688" s="60"/>
      <c r="B688" s="60"/>
      <c r="C688" s="60"/>
      <c r="D688" s="60"/>
      <c r="E688" s="25" t="s">
        <v>121</v>
      </c>
      <c r="F688" s="25" t="s">
        <v>548</v>
      </c>
      <c r="G688" s="60"/>
    </row>
    <row r="689" spans="1:7" ht="14.25" x14ac:dyDescent="0.15">
      <c r="A689" s="60"/>
      <c r="B689" s="60"/>
      <c r="C689" s="60"/>
      <c r="D689" s="60"/>
      <c r="E689" s="25" t="s">
        <v>111</v>
      </c>
      <c r="F689" s="25" t="s">
        <v>176</v>
      </c>
      <c r="G689" s="60"/>
    </row>
    <row r="690" spans="1:7" ht="14.25" x14ac:dyDescent="0.15">
      <c r="A690" s="60"/>
      <c r="B690" s="60"/>
      <c r="C690" s="60"/>
      <c r="D690" s="60"/>
      <c r="E690" s="25" t="s">
        <v>571</v>
      </c>
      <c r="F690" s="25" t="s">
        <v>538</v>
      </c>
      <c r="G690" s="60"/>
    </row>
    <row r="691" spans="1:7" ht="14.25" x14ac:dyDescent="0.15">
      <c r="A691" s="60"/>
      <c r="B691" s="60"/>
      <c r="C691" s="60"/>
      <c r="D691" s="60"/>
      <c r="E691" s="25" t="s">
        <v>206</v>
      </c>
      <c r="F691" s="25" t="s">
        <v>551</v>
      </c>
      <c r="G691" s="60"/>
    </row>
    <row r="692" spans="1:7" ht="14.25" x14ac:dyDescent="0.15">
      <c r="A692" s="60"/>
      <c r="B692" s="60"/>
      <c r="C692" s="60"/>
      <c r="D692" s="60"/>
      <c r="E692" s="25" t="s">
        <v>122</v>
      </c>
      <c r="F692" s="25" t="s">
        <v>551</v>
      </c>
      <c r="G692" s="60"/>
    </row>
    <row r="693" spans="1:7" ht="14.25" x14ac:dyDescent="0.15">
      <c r="A693" s="60"/>
      <c r="B693" s="60" t="s">
        <v>491</v>
      </c>
      <c r="C693" s="60">
        <v>2022293116</v>
      </c>
      <c r="D693" s="60" t="s">
        <v>572</v>
      </c>
      <c r="E693" s="25" t="s">
        <v>573</v>
      </c>
      <c r="F693" s="25" t="s">
        <v>528</v>
      </c>
      <c r="G693" s="60">
        <v>7</v>
      </c>
    </row>
    <row r="694" spans="1:7" ht="14.25" x14ac:dyDescent="0.15">
      <c r="A694" s="60"/>
      <c r="B694" s="60"/>
      <c r="C694" s="60"/>
      <c r="D694" s="60"/>
      <c r="E694" s="25" t="s">
        <v>574</v>
      </c>
      <c r="F694" s="25" t="s">
        <v>527</v>
      </c>
      <c r="G694" s="60"/>
    </row>
    <row r="695" spans="1:7" ht="14.25" x14ac:dyDescent="0.15">
      <c r="A695" s="60"/>
      <c r="B695" s="60"/>
      <c r="C695" s="60"/>
      <c r="D695" s="60"/>
      <c r="E695" s="25" t="s">
        <v>575</v>
      </c>
      <c r="F695" s="25" t="s">
        <v>527</v>
      </c>
      <c r="G695" s="60"/>
    </row>
    <row r="696" spans="1:7" ht="14.25" x14ac:dyDescent="0.15">
      <c r="A696" s="60"/>
      <c r="B696" s="60"/>
      <c r="C696" s="60">
        <v>2022293127</v>
      </c>
      <c r="D696" s="60" t="s">
        <v>576</v>
      </c>
      <c r="E696" s="25" t="s">
        <v>573</v>
      </c>
      <c r="F696" s="25" t="s">
        <v>528</v>
      </c>
      <c r="G696" s="60">
        <v>7</v>
      </c>
    </row>
    <row r="697" spans="1:7" ht="14.25" x14ac:dyDescent="0.15">
      <c r="A697" s="60"/>
      <c r="B697" s="60"/>
      <c r="C697" s="60"/>
      <c r="D697" s="60"/>
      <c r="E697" s="25" t="s">
        <v>574</v>
      </c>
      <c r="F697" s="25" t="s">
        <v>527</v>
      </c>
      <c r="G697" s="60"/>
    </row>
    <row r="698" spans="1:7" ht="14.25" x14ac:dyDescent="0.15">
      <c r="A698" s="60"/>
      <c r="B698" s="60"/>
      <c r="C698" s="60"/>
      <c r="D698" s="60"/>
      <c r="E698" s="25" t="s">
        <v>575</v>
      </c>
      <c r="F698" s="25" t="s">
        <v>527</v>
      </c>
      <c r="G698" s="60"/>
    </row>
    <row r="699" spans="1:7" ht="14.25" x14ac:dyDescent="0.15">
      <c r="A699" s="60"/>
      <c r="B699" s="60"/>
      <c r="C699" s="60">
        <v>20022293115</v>
      </c>
      <c r="D699" s="60" t="s">
        <v>577</v>
      </c>
      <c r="E699" s="25" t="s">
        <v>573</v>
      </c>
      <c r="F699" s="25" t="s">
        <v>528</v>
      </c>
      <c r="G699" s="60">
        <v>11</v>
      </c>
    </row>
    <row r="700" spans="1:7" ht="14.25" x14ac:dyDescent="0.15">
      <c r="A700" s="60"/>
      <c r="B700" s="60"/>
      <c r="C700" s="60"/>
      <c r="D700" s="60"/>
      <c r="E700" s="25" t="s">
        <v>574</v>
      </c>
      <c r="F700" s="25" t="s">
        <v>527</v>
      </c>
      <c r="G700" s="60"/>
    </row>
    <row r="701" spans="1:7" ht="14.25" x14ac:dyDescent="0.15">
      <c r="A701" s="60"/>
      <c r="B701" s="60"/>
      <c r="C701" s="60"/>
      <c r="D701" s="60"/>
      <c r="E701" s="25" t="s">
        <v>575</v>
      </c>
      <c r="F701" s="25" t="s">
        <v>527</v>
      </c>
      <c r="G701" s="60"/>
    </row>
    <row r="702" spans="1:7" ht="14.25" x14ac:dyDescent="0.15">
      <c r="A702" s="60"/>
      <c r="B702" s="60"/>
      <c r="C702" s="60"/>
      <c r="D702" s="60"/>
      <c r="E702" s="25" t="s">
        <v>578</v>
      </c>
      <c r="F702" s="25" t="s">
        <v>530</v>
      </c>
      <c r="G702" s="60"/>
    </row>
    <row r="703" spans="1:7" ht="14.25" x14ac:dyDescent="0.15">
      <c r="A703" s="60"/>
      <c r="B703" s="60"/>
      <c r="C703" s="60"/>
      <c r="D703" s="60"/>
      <c r="E703" s="25" t="s">
        <v>579</v>
      </c>
      <c r="F703" s="25" t="s">
        <v>530</v>
      </c>
      <c r="G703" s="60"/>
    </row>
    <row r="704" spans="1:7" ht="14.25" x14ac:dyDescent="0.15">
      <c r="A704" s="60"/>
      <c r="B704" s="60"/>
      <c r="C704" s="60">
        <v>2022293141</v>
      </c>
      <c r="D704" s="60" t="s">
        <v>580</v>
      </c>
      <c r="E704" s="25" t="s">
        <v>573</v>
      </c>
      <c r="F704" s="25" t="s">
        <v>528</v>
      </c>
      <c r="G704" s="60">
        <v>11</v>
      </c>
    </row>
    <row r="705" spans="1:7" ht="14.25" x14ac:dyDescent="0.15">
      <c r="A705" s="60"/>
      <c r="B705" s="60"/>
      <c r="C705" s="60"/>
      <c r="D705" s="60"/>
      <c r="E705" s="25" t="s">
        <v>574</v>
      </c>
      <c r="F705" s="25" t="s">
        <v>527</v>
      </c>
      <c r="G705" s="60"/>
    </row>
    <row r="706" spans="1:7" ht="14.25" x14ac:dyDescent="0.15">
      <c r="A706" s="60"/>
      <c r="B706" s="60"/>
      <c r="C706" s="60"/>
      <c r="D706" s="60"/>
      <c r="E706" s="25" t="s">
        <v>575</v>
      </c>
      <c r="F706" s="25" t="s">
        <v>527</v>
      </c>
      <c r="G706" s="60"/>
    </row>
    <row r="707" spans="1:7" ht="14.25" x14ac:dyDescent="0.15">
      <c r="A707" s="60"/>
      <c r="B707" s="60"/>
      <c r="C707" s="60"/>
      <c r="D707" s="60"/>
      <c r="E707" s="25" t="s">
        <v>578</v>
      </c>
      <c r="F707" s="25" t="s">
        <v>530</v>
      </c>
      <c r="G707" s="60"/>
    </row>
    <row r="708" spans="1:7" ht="14.25" x14ac:dyDescent="0.15">
      <c r="A708" s="60"/>
      <c r="B708" s="60"/>
      <c r="C708" s="60"/>
      <c r="D708" s="60"/>
      <c r="E708" s="25" t="s">
        <v>579</v>
      </c>
      <c r="F708" s="25" t="s">
        <v>530</v>
      </c>
      <c r="G708" s="60"/>
    </row>
    <row r="709" spans="1:7" ht="14.25" x14ac:dyDescent="0.15">
      <c r="A709" s="60"/>
      <c r="B709" s="25" t="s">
        <v>494</v>
      </c>
      <c r="C709" s="25">
        <v>2022293405</v>
      </c>
      <c r="D709" s="25" t="s">
        <v>581</v>
      </c>
      <c r="E709" s="25" t="s">
        <v>582</v>
      </c>
      <c r="F709" s="25" t="s">
        <v>527</v>
      </c>
      <c r="G709" s="25">
        <v>2</v>
      </c>
    </row>
    <row r="710" spans="1:7" ht="14.25" x14ac:dyDescent="0.15">
      <c r="A710" s="60"/>
      <c r="B710" s="60" t="s">
        <v>496</v>
      </c>
      <c r="C710" s="60">
        <v>2022303123</v>
      </c>
      <c r="D710" s="60" t="s">
        <v>583</v>
      </c>
      <c r="E710" s="25" t="s">
        <v>584</v>
      </c>
      <c r="F710" s="25" t="s">
        <v>585</v>
      </c>
      <c r="G710" s="60">
        <v>25</v>
      </c>
    </row>
    <row r="711" spans="1:7" ht="14.25" x14ac:dyDescent="0.15">
      <c r="A711" s="60"/>
      <c r="B711" s="60"/>
      <c r="C711" s="60"/>
      <c r="D711" s="60"/>
      <c r="E711" s="25" t="s">
        <v>586</v>
      </c>
      <c r="F711" s="25" t="s">
        <v>587</v>
      </c>
      <c r="G711" s="60"/>
    </row>
    <row r="712" spans="1:7" ht="14.25" x14ac:dyDescent="0.15">
      <c r="A712" s="60"/>
      <c r="B712" s="60"/>
      <c r="C712" s="60"/>
      <c r="D712" s="60"/>
      <c r="E712" s="25" t="s">
        <v>588</v>
      </c>
      <c r="F712" s="25" t="s">
        <v>530</v>
      </c>
      <c r="G712" s="60"/>
    </row>
    <row r="713" spans="1:7" ht="14.25" x14ac:dyDescent="0.15">
      <c r="A713" s="60"/>
      <c r="B713" s="60"/>
      <c r="C713" s="60"/>
      <c r="D713" s="60"/>
      <c r="E713" s="25" t="s">
        <v>589</v>
      </c>
      <c r="F713" s="25" t="s">
        <v>530</v>
      </c>
      <c r="G713" s="60"/>
    </row>
    <row r="714" spans="1:7" ht="14.25" x14ac:dyDescent="0.15">
      <c r="A714" s="60"/>
      <c r="B714" s="60"/>
      <c r="C714" s="60"/>
      <c r="D714" s="60"/>
      <c r="E714" s="25" t="s">
        <v>590</v>
      </c>
      <c r="F714" s="25" t="s">
        <v>591</v>
      </c>
      <c r="G714" s="60"/>
    </row>
    <row r="715" spans="1:7" ht="14.25" x14ac:dyDescent="0.15">
      <c r="A715" s="60"/>
      <c r="B715" s="60"/>
      <c r="C715" s="60"/>
      <c r="D715" s="60"/>
      <c r="E715" s="25" t="s">
        <v>516</v>
      </c>
      <c r="F715" s="25" t="s">
        <v>544</v>
      </c>
      <c r="G715" s="60"/>
    </row>
    <row r="716" spans="1:7" ht="14.25" x14ac:dyDescent="0.15">
      <c r="A716" s="60"/>
      <c r="B716" s="60"/>
      <c r="C716" s="60"/>
      <c r="D716" s="60"/>
      <c r="E716" s="25" t="s">
        <v>111</v>
      </c>
      <c r="F716" s="25" t="s">
        <v>538</v>
      </c>
      <c r="G716" s="60"/>
    </row>
    <row r="717" spans="1:7" ht="14.25" x14ac:dyDescent="0.15">
      <c r="A717" s="60"/>
      <c r="B717" s="60"/>
      <c r="C717" s="60"/>
      <c r="D717" s="60"/>
      <c r="E717" s="25" t="s">
        <v>592</v>
      </c>
      <c r="F717" s="25" t="s">
        <v>551</v>
      </c>
      <c r="G717" s="60"/>
    </row>
    <row r="718" spans="1:7" ht="14.25" x14ac:dyDescent="0.15">
      <c r="A718" s="60"/>
      <c r="B718" s="60"/>
      <c r="C718" s="60"/>
      <c r="D718" s="60"/>
      <c r="E718" s="25" t="s">
        <v>593</v>
      </c>
      <c r="F718" s="25" t="s">
        <v>538</v>
      </c>
      <c r="G718" s="60"/>
    </row>
    <row r="719" spans="1:7" ht="14.25" x14ac:dyDescent="0.15">
      <c r="A719" s="60"/>
      <c r="B719" s="60"/>
      <c r="C719" s="60">
        <v>2022303133</v>
      </c>
      <c r="D719" s="60" t="s">
        <v>124</v>
      </c>
      <c r="E719" s="25" t="s">
        <v>584</v>
      </c>
      <c r="F719" s="25" t="s">
        <v>527</v>
      </c>
      <c r="G719" s="60">
        <v>6</v>
      </c>
    </row>
    <row r="720" spans="1:7" ht="14.25" x14ac:dyDescent="0.15">
      <c r="A720" s="60"/>
      <c r="B720" s="60"/>
      <c r="C720" s="60"/>
      <c r="D720" s="60"/>
      <c r="E720" s="25" t="s">
        <v>586</v>
      </c>
      <c r="F720" s="25" t="s">
        <v>587</v>
      </c>
      <c r="G720" s="60"/>
    </row>
    <row r="721" spans="1:7" ht="14.25" x14ac:dyDescent="0.15">
      <c r="A721" s="60"/>
      <c r="B721" s="60"/>
      <c r="C721" s="25">
        <v>2022303142</v>
      </c>
      <c r="D721" s="25" t="s">
        <v>594</v>
      </c>
      <c r="E721" s="25" t="s">
        <v>590</v>
      </c>
      <c r="F721" s="25" t="s">
        <v>530</v>
      </c>
      <c r="G721" s="25">
        <v>2</v>
      </c>
    </row>
    <row r="722" spans="1:7" ht="14.25" x14ac:dyDescent="0.15">
      <c r="A722" s="63" t="s">
        <v>5</v>
      </c>
      <c r="B722" s="67" t="s">
        <v>612</v>
      </c>
      <c r="C722" s="67">
        <v>2021243137</v>
      </c>
      <c r="D722" s="67" t="s">
        <v>645</v>
      </c>
      <c r="E722" s="36" t="s">
        <v>646</v>
      </c>
      <c r="F722" s="36" t="s">
        <v>163</v>
      </c>
      <c r="G722" s="67">
        <v>4</v>
      </c>
    </row>
    <row r="723" spans="1:7" ht="14.25" x14ac:dyDescent="0.15">
      <c r="A723" s="63"/>
      <c r="B723" s="67"/>
      <c r="C723" s="67"/>
      <c r="D723" s="67"/>
      <c r="E723" s="36" t="s">
        <v>647</v>
      </c>
      <c r="F723" s="36" t="s">
        <v>163</v>
      </c>
      <c r="G723" s="67"/>
    </row>
    <row r="724" spans="1:7" ht="14.25" x14ac:dyDescent="0.15">
      <c r="A724" s="63"/>
      <c r="B724" s="67" t="s">
        <v>614</v>
      </c>
      <c r="C724" s="67">
        <v>2021243343</v>
      </c>
      <c r="D724" s="67" t="s">
        <v>648</v>
      </c>
      <c r="E724" s="36" t="s">
        <v>647</v>
      </c>
      <c r="F724" s="36" t="s">
        <v>176</v>
      </c>
      <c r="G724" s="67">
        <v>16</v>
      </c>
    </row>
    <row r="725" spans="1:7" ht="14.25" x14ac:dyDescent="0.15">
      <c r="A725" s="63"/>
      <c r="B725" s="67"/>
      <c r="C725" s="67"/>
      <c r="D725" s="67"/>
      <c r="E725" s="36" t="s">
        <v>393</v>
      </c>
      <c r="F725" s="36" t="s">
        <v>177</v>
      </c>
      <c r="G725" s="67"/>
    </row>
    <row r="726" spans="1:7" ht="14.25" x14ac:dyDescent="0.15">
      <c r="A726" s="63"/>
      <c r="B726" s="67"/>
      <c r="C726" s="67"/>
      <c r="D726" s="67"/>
      <c r="E726" s="36" t="s">
        <v>646</v>
      </c>
      <c r="F726" s="36" t="s">
        <v>177</v>
      </c>
      <c r="G726" s="67"/>
    </row>
    <row r="727" spans="1:7" ht="14.25" x14ac:dyDescent="0.15">
      <c r="A727" s="63"/>
      <c r="B727" s="67"/>
      <c r="C727" s="67"/>
      <c r="D727" s="67"/>
      <c r="E727" s="36" t="s">
        <v>649</v>
      </c>
      <c r="F727" s="36" t="s">
        <v>177</v>
      </c>
      <c r="G727" s="67"/>
    </row>
    <row r="728" spans="1:7" ht="14.25" x14ac:dyDescent="0.15">
      <c r="A728" s="63"/>
      <c r="B728" s="67"/>
      <c r="C728" s="67"/>
      <c r="D728" s="67"/>
      <c r="E728" s="36" t="s">
        <v>650</v>
      </c>
      <c r="F728" s="36" t="s">
        <v>163</v>
      </c>
      <c r="G728" s="67"/>
    </row>
    <row r="729" spans="1:7" ht="14.25" x14ac:dyDescent="0.15">
      <c r="A729" s="63"/>
      <c r="B729" s="67"/>
      <c r="C729" s="67"/>
      <c r="D729" s="67"/>
      <c r="E729" s="36" t="s">
        <v>651</v>
      </c>
      <c r="F729" s="36" t="s">
        <v>165</v>
      </c>
      <c r="G729" s="67"/>
    </row>
    <row r="730" spans="1:7" ht="14.25" x14ac:dyDescent="0.15">
      <c r="A730" s="63"/>
      <c r="B730" s="67"/>
      <c r="C730" s="67"/>
      <c r="D730" s="67"/>
      <c r="E730" s="36" t="s">
        <v>652</v>
      </c>
      <c r="F730" s="36" t="s">
        <v>165</v>
      </c>
      <c r="G730" s="67"/>
    </row>
    <row r="731" spans="1:7" ht="14.25" x14ac:dyDescent="0.15">
      <c r="A731" s="63"/>
      <c r="B731" s="67"/>
      <c r="C731" s="67"/>
      <c r="D731" s="67"/>
      <c r="E731" s="36" t="s">
        <v>653</v>
      </c>
      <c r="F731" s="36" t="s">
        <v>165</v>
      </c>
      <c r="G731" s="67"/>
    </row>
    <row r="732" spans="1:7" ht="14.25" x14ac:dyDescent="0.15">
      <c r="A732" s="63"/>
      <c r="B732" s="67"/>
      <c r="C732" s="67">
        <v>2021243339</v>
      </c>
      <c r="D732" s="67" t="s">
        <v>654</v>
      </c>
      <c r="E732" s="36" t="s">
        <v>650</v>
      </c>
      <c r="F732" s="36" t="s">
        <v>163</v>
      </c>
      <c r="G732" s="67">
        <v>6</v>
      </c>
    </row>
    <row r="733" spans="1:7" ht="14.25" x14ac:dyDescent="0.15">
      <c r="A733" s="63"/>
      <c r="B733" s="67"/>
      <c r="C733" s="67"/>
      <c r="D733" s="67"/>
      <c r="E733" s="36" t="s">
        <v>651</v>
      </c>
      <c r="F733" s="36" t="s">
        <v>165</v>
      </c>
      <c r="G733" s="67"/>
    </row>
    <row r="734" spans="1:7" ht="14.25" x14ac:dyDescent="0.15">
      <c r="A734" s="63"/>
      <c r="B734" s="67"/>
      <c r="C734" s="67"/>
      <c r="D734" s="67"/>
      <c r="E734" s="36" t="s">
        <v>652</v>
      </c>
      <c r="F734" s="36" t="s">
        <v>165</v>
      </c>
      <c r="G734" s="67"/>
    </row>
    <row r="735" spans="1:7" ht="14.25" x14ac:dyDescent="0.15">
      <c r="A735" s="63"/>
      <c r="B735" s="67"/>
      <c r="C735" s="36">
        <v>2021243338</v>
      </c>
      <c r="D735" s="36" t="s">
        <v>655</v>
      </c>
      <c r="E735" s="36" t="s">
        <v>650</v>
      </c>
      <c r="F735" s="36" t="s">
        <v>163</v>
      </c>
      <c r="G735" s="36">
        <v>2</v>
      </c>
    </row>
    <row r="736" spans="1:7" ht="14.25" x14ac:dyDescent="0.15">
      <c r="A736" s="63"/>
      <c r="B736" s="67"/>
      <c r="C736" s="36">
        <v>2021243315</v>
      </c>
      <c r="D736" s="36" t="s">
        <v>656</v>
      </c>
      <c r="E736" s="36" t="s">
        <v>650</v>
      </c>
      <c r="F736" s="36" t="s">
        <v>163</v>
      </c>
      <c r="G736" s="36">
        <v>2</v>
      </c>
    </row>
    <row r="737" spans="1:7" ht="14.25" x14ac:dyDescent="0.15">
      <c r="A737" s="63"/>
      <c r="B737" s="60" t="s">
        <v>617</v>
      </c>
      <c r="C737" s="60">
        <v>2021253135</v>
      </c>
      <c r="D737" s="60" t="s">
        <v>657</v>
      </c>
      <c r="E737" s="25" t="s">
        <v>658</v>
      </c>
      <c r="F737" s="25" t="s">
        <v>163</v>
      </c>
      <c r="G737" s="60">
        <v>4</v>
      </c>
    </row>
    <row r="738" spans="1:7" ht="14.25" x14ac:dyDescent="0.15">
      <c r="A738" s="63"/>
      <c r="B738" s="60"/>
      <c r="C738" s="60"/>
      <c r="D738" s="60"/>
      <c r="E738" s="25" t="s">
        <v>659</v>
      </c>
      <c r="F738" s="25" t="s">
        <v>163</v>
      </c>
      <c r="G738" s="60"/>
    </row>
    <row r="739" spans="1:7" ht="14.25" x14ac:dyDescent="0.15">
      <c r="A739" s="63"/>
      <c r="B739" s="60" t="s">
        <v>618</v>
      </c>
      <c r="C739" s="60">
        <v>2021253208</v>
      </c>
      <c r="D739" s="60" t="s">
        <v>660</v>
      </c>
      <c r="E739" s="25" t="s">
        <v>661</v>
      </c>
      <c r="F739" s="25" t="s">
        <v>163</v>
      </c>
      <c r="G739" s="60">
        <v>14</v>
      </c>
    </row>
    <row r="740" spans="1:7" ht="14.25" x14ac:dyDescent="0.15">
      <c r="A740" s="63"/>
      <c r="B740" s="60"/>
      <c r="C740" s="60"/>
      <c r="D740" s="60"/>
      <c r="E740" s="25" t="s">
        <v>393</v>
      </c>
      <c r="F740" s="25" t="s">
        <v>163</v>
      </c>
      <c r="G740" s="60"/>
    </row>
    <row r="741" spans="1:7" ht="14.25" x14ac:dyDescent="0.15">
      <c r="A741" s="63"/>
      <c r="B741" s="60"/>
      <c r="C741" s="60"/>
      <c r="D741" s="60"/>
      <c r="E741" s="25" t="s">
        <v>662</v>
      </c>
      <c r="F741" s="25" t="s">
        <v>163</v>
      </c>
      <c r="G741" s="60"/>
    </row>
    <row r="742" spans="1:7" ht="14.25" x14ac:dyDescent="0.15">
      <c r="A742" s="63"/>
      <c r="B742" s="60"/>
      <c r="C742" s="60"/>
      <c r="D742" s="60"/>
      <c r="E742" s="25" t="s">
        <v>663</v>
      </c>
      <c r="F742" s="25" t="s">
        <v>165</v>
      </c>
      <c r="G742" s="60"/>
    </row>
    <row r="743" spans="1:7" ht="14.25" x14ac:dyDescent="0.15">
      <c r="A743" s="63"/>
      <c r="B743" s="60"/>
      <c r="C743" s="60"/>
      <c r="D743" s="60"/>
      <c r="E743" s="25" t="s">
        <v>659</v>
      </c>
      <c r="F743" s="25" t="s">
        <v>165</v>
      </c>
      <c r="G743" s="60"/>
    </row>
    <row r="744" spans="1:7" ht="14.25" x14ac:dyDescent="0.15">
      <c r="A744" s="63"/>
      <c r="B744" s="60"/>
      <c r="C744" s="60"/>
      <c r="D744" s="60"/>
      <c r="E744" s="25" t="s">
        <v>664</v>
      </c>
      <c r="F744" s="25" t="s">
        <v>175</v>
      </c>
      <c r="G744" s="60"/>
    </row>
    <row r="745" spans="1:7" ht="14.25" x14ac:dyDescent="0.15">
      <c r="A745" s="63"/>
      <c r="B745" s="60"/>
      <c r="C745" s="60"/>
      <c r="D745" s="60"/>
      <c r="E745" s="25" t="s">
        <v>665</v>
      </c>
      <c r="F745" s="25" t="s">
        <v>175</v>
      </c>
      <c r="G745" s="60"/>
    </row>
    <row r="746" spans="1:7" ht="14.25" x14ac:dyDescent="0.15">
      <c r="A746" s="63"/>
      <c r="B746" s="60"/>
      <c r="C746" s="60">
        <v>2021253230</v>
      </c>
      <c r="D746" s="60" t="s">
        <v>666</v>
      </c>
      <c r="E746" s="25" t="s">
        <v>661</v>
      </c>
      <c r="F746" s="25" t="s">
        <v>163</v>
      </c>
      <c r="G746" s="60">
        <v>10</v>
      </c>
    </row>
    <row r="747" spans="1:7" ht="14.25" x14ac:dyDescent="0.15">
      <c r="A747" s="63"/>
      <c r="B747" s="60"/>
      <c r="C747" s="60"/>
      <c r="D747" s="60"/>
      <c r="E747" s="25" t="s">
        <v>393</v>
      </c>
      <c r="F747" s="25" t="s">
        <v>163</v>
      </c>
      <c r="G747" s="60"/>
    </row>
    <row r="748" spans="1:7" ht="14.25" x14ac:dyDescent="0.15">
      <c r="A748" s="63"/>
      <c r="B748" s="60"/>
      <c r="C748" s="60"/>
      <c r="D748" s="60"/>
      <c r="E748" s="25" t="s">
        <v>662</v>
      </c>
      <c r="F748" s="25" t="s">
        <v>163</v>
      </c>
      <c r="G748" s="60"/>
    </row>
    <row r="749" spans="1:7" ht="14.25" x14ac:dyDescent="0.15">
      <c r="A749" s="63"/>
      <c r="B749" s="60"/>
      <c r="C749" s="60"/>
      <c r="D749" s="60"/>
      <c r="E749" s="25" t="s">
        <v>663</v>
      </c>
      <c r="F749" s="25" t="s">
        <v>165</v>
      </c>
      <c r="G749" s="60"/>
    </row>
    <row r="750" spans="1:7" ht="14.25" x14ac:dyDescent="0.15">
      <c r="A750" s="63"/>
      <c r="B750" s="60"/>
      <c r="C750" s="60"/>
      <c r="D750" s="60"/>
      <c r="E750" s="25" t="s">
        <v>659</v>
      </c>
      <c r="F750" s="25" t="s">
        <v>165</v>
      </c>
      <c r="G750" s="60"/>
    </row>
    <row r="751" spans="1:7" ht="14.25" x14ac:dyDescent="0.15">
      <c r="A751" s="63"/>
      <c r="B751" s="67" t="s">
        <v>620</v>
      </c>
      <c r="C751" s="67">
        <v>2021253437</v>
      </c>
      <c r="D751" s="67" t="s">
        <v>667</v>
      </c>
      <c r="E751" s="36" t="s">
        <v>668</v>
      </c>
      <c r="F751" s="36" t="s">
        <v>163</v>
      </c>
      <c r="G751" s="67">
        <v>14</v>
      </c>
    </row>
    <row r="752" spans="1:7" ht="14.25" x14ac:dyDescent="0.15">
      <c r="A752" s="63"/>
      <c r="B752" s="67"/>
      <c r="C752" s="67"/>
      <c r="D752" s="67"/>
      <c r="E752" s="36" t="s">
        <v>669</v>
      </c>
      <c r="F752" s="36" t="s">
        <v>165</v>
      </c>
      <c r="G752" s="67"/>
    </row>
    <row r="753" spans="1:7" ht="14.25" x14ac:dyDescent="0.15">
      <c r="A753" s="63"/>
      <c r="B753" s="67"/>
      <c r="C753" s="67"/>
      <c r="D753" s="67"/>
      <c r="E753" s="36" t="s">
        <v>670</v>
      </c>
      <c r="F753" s="36" t="s">
        <v>175</v>
      </c>
      <c r="G753" s="67"/>
    </row>
    <row r="754" spans="1:7" ht="14.25" x14ac:dyDescent="0.15">
      <c r="A754" s="63"/>
      <c r="B754" s="67"/>
      <c r="C754" s="67"/>
      <c r="D754" s="67"/>
      <c r="E754" s="36" t="s">
        <v>671</v>
      </c>
      <c r="F754" s="36" t="s">
        <v>175</v>
      </c>
      <c r="G754" s="67"/>
    </row>
    <row r="755" spans="1:7" ht="14.25" x14ac:dyDescent="0.15">
      <c r="A755" s="63"/>
      <c r="B755" s="67"/>
      <c r="C755" s="67"/>
      <c r="D755" s="67"/>
      <c r="E755" s="36" t="s">
        <v>659</v>
      </c>
      <c r="F755" s="36" t="s">
        <v>176</v>
      </c>
      <c r="G755" s="67"/>
    </row>
    <row r="756" spans="1:7" ht="14.25" x14ac:dyDescent="0.15">
      <c r="A756" s="63"/>
      <c r="B756" s="67"/>
      <c r="C756" s="67"/>
      <c r="D756" s="67"/>
      <c r="E756" s="36" t="s">
        <v>664</v>
      </c>
      <c r="F756" s="36" t="s">
        <v>176</v>
      </c>
      <c r="G756" s="67"/>
    </row>
    <row r="757" spans="1:7" ht="14.25" x14ac:dyDescent="0.15">
      <c r="A757" s="63"/>
      <c r="B757" s="67"/>
      <c r="C757" s="67"/>
      <c r="D757" s="67"/>
      <c r="E757" s="36" t="s">
        <v>672</v>
      </c>
      <c r="F757" s="36" t="s">
        <v>176</v>
      </c>
      <c r="G757" s="67"/>
    </row>
    <row r="758" spans="1:7" ht="14.25" x14ac:dyDescent="0.15">
      <c r="A758" s="63"/>
      <c r="B758" s="67"/>
      <c r="C758" s="67">
        <v>2021253438</v>
      </c>
      <c r="D758" s="67" t="s">
        <v>673</v>
      </c>
      <c r="E758" s="36" t="s">
        <v>659</v>
      </c>
      <c r="F758" s="36" t="s">
        <v>176</v>
      </c>
      <c r="G758" s="67">
        <v>4</v>
      </c>
    </row>
    <row r="759" spans="1:7" ht="14.25" x14ac:dyDescent="0.15">
      <c r="A759" s="63"/>
      <c r="B759" s="67"/>
      <c r="C759" s="67"/>
      <c r="D759" s="67"/>
      <c r="E759" s="36" t="s">
        <v>664</v>
      </c>
      <c r="F759" s="36" t="s">
        <v>176</v>
      </c>
      <c r="G759" s="67"/>
    </row>
    <row r="760" spans="1:7" ht="14.25" x14ac:dyDescent="0.15">
      <c r="A760" s="63"/>
      <c r="B760" s="67" t="s">
        <v>621</v>
      </c>
      <c r="C760" s="67">
        <v>2021253512</v>
      </c>
      <c r="D760" s="67" t="s">
        <v>674</v>
      </c>
      <c r="E760" s="36" t="s">
        <v>675</v>
      </c>
      <c r="F760" s="36" t="s">
        <v>163</v>
      </c>
      <c r="G760" s="67">
        <v>7</v>
      </c>
    </row>
    <row r="761" spans="1:7" ht="14.25" x14ac:dyDescent="0.15">
      <c r="A761" s="63"/>
      <c r="B761" s="67"/>
      <c r="C761" s="67"/>
      <c r="D761" s="67"/>
      <c r="E761" s="36" t="s">
        <v>676</v>
      </c>
      <c r="F761" s="36" t="s">
        <v>163</v>
      </c>
      <c r="G761" s="67"/>
    </row>
    <row r="762" spans="1:7" ht="14.25" x14ac:dyDescent="0.15">
      <c r="A762" s="63"/>
      <c r="B762" s="67"/>
      <c r="C762" s="67"/>
      <c r="D762" s="67"/>
      <c r="E762" s="36" t="s">
        <v>677</v>
      </c>
      <c r="F762" s="36" t="s">
        <v>166</v>
      </c>
      <c r="G762" s="67"/>
    </row>
    <row r="763" spans="1:7" ht="14.25" x14ac:dyDescent="0.15">
      <c r="A763" s="63"/>
      <c r="B763" s="67"/>
      <c r="C763" s="67">
        <v>2021253524</v>
      </c>
      <c r="D763" s="67" t="s">
        <v>678</v>
      </c>
      <c r="E763" s="36" t="s">
        <v>675</v>
      </c>
      <c r="F763" s="36" t="s">
        <v>163</v>
      </c>
      <c r="G763" s="67">
        <v>4</v>
      </c>
    </row>
    <row r="764" spans="1:7" ht="14.25" x14ac:dyDescent="0.15">
      <c r="A764" s="63"/>
      <c r="B764" s="67"/>
      <c r="C764" s="67"/>
      <c r="D764" s="67"/>
      <c r="E764" s="36" t="s">
        <v>676</v>
      </c>
      <c r="F764" s="36" t="s">
        <v>163</v>
      </c>
      <c r="G764" s="67"/>
    </row>
    <row r="765" spans="1:7" ht="14.25" x14ac:dyDescent="0.15">
      <c r="A765" s="63"/>
      <c r="B765" s="67"/>
      <c r="C765" s="36">
        <v>2021253530</v>
      </c>
      <c r="D765" s="36" t="s">
        <v>679</v>
      </c>
      <c r="E765" s="36" t="s">
        <v>676</v>
      </c>
      <c r="F765" s="36" t="s">
        <v>163</v>
      </c>
      <c r="G765" s="36">
        <v>2</v>
      </c>
    </row>
    <row r="766" spans="1:7" ht="14.25" x14ac:dyDescent="0.15">
      <c r="A766" s="63"/>
      <c r="B766" s="67"/>
      <c r="C766" s="36">
        <v>2021253533</v>
      </c>
      <c r="D766" s="36" t="s">
        <v>680</v>
      </c>
      <c r="E766" s="36" t="s">
        <v>677</v>
      </c>
      <c r="F766" s="36" t="s">
        <v>189</v>
      </c>
      <c r="G766" s="36">
        <v>3</v>
      </c>
    </row>
    <row r="767" spans="1:7" ht="14.25" x14ac:dyDescent="0.15">
      <c r="A767" s="63"/>
      <c r="B767" s="67" t="s">
        <v>616</v>
      </c>
      <c r="C767" s="67">
        <v>2021243510</v>
      </c>
      <c r="D767" s="67" t="s">
        <v>681</v>
      </c>
      <c r="E767" s="36" t="s">
        <v>682</v>
      </c>
      <c r="F767" s="36" t="s">
        <v>163</v>
      </c>
      <c r="G767" s="67">
        <v>20</v>
      </c>
    </row>
    <row r="768" spans="1:7" ht="14.25" x14ac:dyDescent="0.15">
      <c r="A768" s="63"/>
      <c r="B768" s="67"/>
      <c r="C768" s="67"/>
      <c r="D768" s="67"/>
      <c r="E768" s="36" t="s">
        <v>683</v>
      </c>
      <c r="F768" s="36" t="s">
        <v>163</v>
      </c>
      <c r="G768" s="67"/>
    </row>
    <row r="769" spans="1:7" ht="14.25" x14ac:dyDescent="0.15">
      <c r="A769" s="63"/>
      <c r="B769" s="67"/>
      <c r="C769" s="67"/>
      <c r="D769" s="67"/>
      <c r="E769" s="36" t="s">
        <v>684</v>
      </c>
      <c r="F769" s="36" t="s">
        <v>165</v>
      </c>
      <c r="G769" s="67"/>
    </row>
    <row r="770" spans="1:7" ht="14.25" x14ac:dyDescent="0.15">
      <c r="A770" s="63"/>
      <c r="B770" s="67"/>
      <c r="C770" s="67"/>
      <c r="D770" s="67"/>
      <c r="E770" s="36" t="s">
        <v>685</v>
      </c>
      <c r="F770" s="36" t="s">
        <v>165</v>
      </c>
      <c r="G770" s="67"/>
    </row>
    <row r="771" spans="1:7" ht="14.25" x14ac:dyDescent="0.15">
      <c r="A771" s="63"/>
      <c r="B771" s="67"/>
      <c r="C771" s="67"/>
      <c r="D771" s="67"/>
      <c r="E771" s="36" t="s">
        <v>682</v>
      </c>
      <c r="F771" s="36" t="s">
        <v>175</v>
      </c>
      <c r="G771" s="67"/>
    </row>
    <row r="772" spans="1:7" ht="14.25" x14ac:dyDescent="0.15">
      <c r="A772" s="63"/>
      <c r="B772" s="67"/>
      <c r="C772" s="67"/>
      <c r="D772" s="67"/>
      <c r="E772" s="36" t="s">
        <v>686</v>
      </c>
      <c r="F772" s="36" t="s">
        <v>176</v>
      </c>
      <c r="G772" s="67"/>
    </row>
    <row r="773" spans="1:7" ht="14.25" x14ac:dyDescent="0.15">
      <c r="A773" s="63"/>
      <c r="B773" s="67"/>
      <c r="C773" s="67"/>
      <c r="D773" s="67"/>
      <c r="E773" s="36" t="s">
        <v>687</v>
      </c>
      <c r="F773" s="36" t="s">
        <v>688</v>
      </c>
      <c r="G773" s="67"/>
    </row>
    <row r="774" spans="1:7" ht="14.25" x14ac:dyDescent="0.15">
      <c r="A774" s="63"/>
      <c r="B774" s="67"/>
      <c r="C774" s="67"/>
      <c r="D774" s="67"/>
      <c r="E774" s="36" t="s">
        <v>689</v>
      </c>
      <c r="F774" s="36" t="s">
        <v>177</v>
      </c>
      <c r="G774" s="67"/>
    </row>
    <row r="775" spans="1:7" ht="14.25" x14ac:dyDescent="0.15">
      <c r="A775" s="63"/>
      <c r="B775" s="67"/>
      <c r="C775" s="67"/>
      <c r="D775" s="67"/>
      <c r="E775" s="36" t="s">
        <v>393</v>
      </c>
      <c r="F775" s="36" t="s">
        <v>177</v>
      </c>
      <c r="G775" s="67"/>
    </row>
    <row r="776" spans="1:7" ht="14.25" x14ac:dyDescent="0.15">
      <c r="A776" s="63"/>
      <c r="B776" s="67"/>
      <c r="C776" s="67">
        <v>2021243516</v>
      </c>
      <c r="D776" s="67" t="s">
        <v>690</v>
      </c>
      <c r="E776" s="36" t="s">
        <v>682</v>
      </c>
      <c r="F776" s="36" t="s">
        <v>163</v>
      </c>
      <c r="G776" s="67">
        <v>20</v>
      </c>
    </row>
    <row r="777" spans="1:7" ht="14.25" x14ac:dyDescent="0.15">
      <c r="A777" s="63"/>
      <c r="B777" s="67"/>
      <c r="C777" s="67"/>
      <c r="D777" s="67"/>
      <c r="E777" s="36" t="s">
        <v>683</v>
      </c>
      <c r="F777" s="36" t="s">
        <v>163</v>
      </c>
      <c r="G777" s="67"/>
    </row>
    <row r="778" spans="1:7" ht="14.25" x14ac:dyDescent="0.15">
      <c r="A778" s="63"/>
      <c r="B778" s="67"/>
      <c r="C778" s="67"/>
      <c r="D778" s="67"/>
      <c r="E778" s="36" t="s">
        <v>684</v>
      </c>
      <c r="F778" s="36" t="s">
        <v>165</v>
      </c>
      <c r="G778" s="67"/>
    </row>
    <row r="779" spans="1:7" ht="14.25" x14ac:dyDescent="0.15">
      <c r="A779" s="63"/>
      <c r="B779" s="67"/>
      <c r="C779" s="67"/>
      <c r="D779" s="67"/>
      <c r="E779" s="36" t="s">
        <v>685</v>
      </c>
      <c r="F779" s="36" t="s">
        <v>165</v>
      </c>
      <c r="G779" s="67"/>
    </row>
    <row r="780" spans="1:7" ht="14.25" x14ac:dyDescent="0.15">
      <c r="A780" s="63"/>
      <c r="B780" s="67"/>
      <c r="C780" s="67"/>
      <c r="D780" s="67"/>
      <c r="E780" s="36" t="s">
        <v>682</v>
      </c>
      <c r="F780" s="36" t="s">
        <v>175</v>
      </c>
      <c r="G780" s="67"/>
    </row>
    <row r="781" spans="1:7" ht="14.25" x14ac:dyDescent="0.15">
      <c r="A781" s="63"/>
      <c r="B781" s="67"/>
      <c r="C781" s="67"/>
      <c r="D781" s="67"/>
      <c r="E781" s="36" t="s">
        <v>686</v>
      </c>
      <c r="F781" s="36" t="s">
        <v>176</v>
      </c>
      <c r="G781" s="67"/>
    </row>
    <row r="782" spans="1:7" ht="14.25" x14ac:dyDescent="0.15">
      <c r="A782" s="63"/>
      <c r="B782" s="67"/>
      <c r="C782" s="67"/>
      <c r="D782" s="67"/>
      <c r="E782" s="36" t="s">
        <v>687</v>
      </c>
      <c r="F782" s="36" t="s">
        <v>688</v>
      </c>
      <c r="G782" s="67"/>
    </row>
    <row r="783" spans="1:7" ht="14.25" x14ac:dyDescent="0.15">
      <c r="A783" s="63"/>
      <c r="B783" s="67"/>
      <c r="C783" s="67"/>
      <c r="D783" s="67"/>
      <c r="E783" s="36" t="s">
        <v>689</v>
      </c>
      <c r="F783" s="36" t="s">
        <v>177</v>
      </c>
      <c r="G783" s="67"/>
    </row>
    <row r="784" spans="1:7" ht="14.25" x14ac:dyDescent="0.15">
      <c r="A784" s="63"/>
      <c r="B784" s="67"/>
      <c r="C784" s="67"/>
      <c r="D784" s="67"/>
      <c r="E784" s="36" t="s">
        <v>393</v>
      </c>
      <c r="F784" s="36" t="s">
        <v>177</v>
      </c>
      <c r="G784" s="67"/>
    </row>
    <row r="785" spans="1:7" ht="14.25" x14ac:dyDescent="0.15">
      <c r="A785" s="63"/>
      <c r="B785" s="67"/>
      <c r="C785" s="67">
        <v>2021243526</v>
      </c>
      <c r="D785" s="67" t="s">
        <v>691</v>
      </c>
      <c r="E785" s="36" t="s">
        <v>682</v>
      </c>
      <c r="F785" s="36" t="s">
        <v>163</v>
      </c>
      <c r="G785" s="67">
        <v>20</v>
      </c>
    </row>
    <row r="786" spans="1:7" ht="14.25" x14ac:dyDescent="0.15">
      <c r="A786" s="63"/>
      <c r="B786" s="67"/>
      <c r="C786" s="67"/>
      <c r="D786" s="67"/>
      <c r="E786" s="36" t="s">
        <v>683</v>
      </c>
      <c r="F786" s="36" t="s">
        <v>163</v>
      </c>
      <c r="G786" s="67"/>
    </row>
    <row r="787" spans="1:7" ht="14.25" x14ac:dyDescent="0.15">
      <c r="A787" s="63"/>
      <c r="B787" s="67"/>
      <c r="C787" s="67"/>
      <c r="D787" s="67"/>
      <c r="E787" s="36" t="s">
        <v>684</v>
      </c>
      <c r="F787" s="36" t="s">
        <v>165</v>
      </c>
      <c r="G787" s="67"/>
    </row>
    <row r="788" spans="1:7" ht="14.25" x14ac:dyDescent="0.15">
      <c r="A788" s="63"/>
      <c r="B788" s="67"/>
      <c r="C788" s="67"/>
      <c r="D788" s="67"/>
      <c r="E788" s="36" t="s">
        <v>685</v>
      </c>
      <c r="F788" s="36" t="s">
        <v>165</v>
      </c>
      <c r="G788" s="67"/>
    </row>
    <row r="789" spans="1:7" ht="14.25" x14ac:dyDescent="0.15">
      <c r="A789" s="63"/>
      <c r="B789" s="67"/>
      <c r="C789" s="67"/>
      <c r="D789" s="67"/>
      <c r="E789" s="36" t="s">
        <v>682</v>
      </c>
      <c r="F789" s="36" t="s">
        <v>175</v>
      </c>
      <c r="G789" s="67"/>
    </row>
    <row r="790" spans="1:7" ht="14.25" x14ac:dyDescent="0.15">
      <c r="A790" s="63"/>
      <c r="B790" s="67"/>
      <c r="C790" s="67"/>
      <c r="D790" s="67"/>
      <c r="E790" s="36" t="s">
        <v>686</v>
      </c>
      <c r="F790" s="36" t="s">
        <v>176</v>
      </c>
      <c r="G790" s="67"/>
    </row>
    <row r="791" spans="1:7" ht="14.25" x14ac:dyDescent="0.15">
      <c r="A791" s="63"/>
      <c r="B791" s="67"/>
      <c r="C791" s="67"/>
      <c r="D791" s="67"/>
      <c r="E791" s="36" t="s">
        <v>687</v>
      </c>
      <c r="F791" s="36" t="s">
        <v>688</v>
      </c>
      <c r="G791" s="67"/>
    </row>
    <row r="792" spans="1:7" ht="14.25" x14ac:dyDescent="0.15">
      <c r="A792" s="63"/>
      <c r="B792" s="67"/>
      <c r="C792" s="67"/>
      <c r="D792" s="67"/>
      <c r="E792" s="36" t="s">
        <v>689</v>
      </c>
      <c r="F792" s="36" t="s">
        <v>177</v>
      </c>
      <c r="G792" s="67"/>
    </row>
    <row r="793" spans="1:7" ht="14.25" x14ac:dyDescent="0.15">
      <c r="A793" s="63"/>
      <c r="B793" s="67"/>
      <c r="C793" s="67"/>
      <c r="D793" s="67"/>
      <c r="E793" s="36" t="s">
        <v>393</v>
      </c>
      <c r="F793" s="36" t="s">
        <v>177</v>
      </c>
      <c r="G793" s="67"/>
    </row>
    <row r="794" spans="1:7" ht="14.25" x14ac:dyDescent="0.15">
      <c r="A794" s="63"/>
      <c r="B794" s="67"/>
      <c r="C794" s="67">
        <v>2021243528</v>
      </c>
      <c r="D794" s="67" t="s">
        <v>692</v>
      </c>
      <c r="E794" s="36" t="s">
        <v>682</v>
      </c>
      <c r="F794" s="36" t="s">
        <v>163</v>
      </c>
      <c r="G794" s="67">
        <v>20</v>
      </c>
    </row>
    <row r="795" spans="1:7" ht="14.25" x14ac:dyDescent="0.15">
      <c r="A795" s="63"/>
      <c r="B795" s="67"/>
      <c r="C795" s="67"/>
      <c r="D795" s="67"/>
      <c r="E795" s="36" t="s">
        <v>683</v>
      </c>
      <c r="F795" s="36" t="s">
        <v>163</v>
      </c>
      <c r="G795" s="67"/>
    </row>
    <row r="796" spans="1:7" ht="14.25" x14ac:dyDescent="0.15">
      <c r="A796" s="63"/>
      <c r="B796" s="67"/>
      <c r="C796" s="67"/>
      <c r="D796" s="67"/>
      <c r="E796" s="36" t="s">
        <v>684</v>
      </c>
      <c r="F796" s="36" t="s">
        <v>165</v>
      </c>
      <c r="G796" s="67"/>
    </row>
    <row r="797" spans="1:7" ht="14.25" x14ac:dyDescent="0.15">
      <c r="A797" s="63"/>
      <c r="B797" s="67"/>
      <c r="C797" s="67"/>
      <c r="D797" s="67"/>
      <c r="E797" s="36" t="s">
        <v>685</v>
      </c>
      <c r="F797" s="36" t="s">
        <v>165</v>
      </c>
      <c r="G797" s="67"/>
    </row>
    <row r="798" spans="1:7" ht="14.25" x14ac:dyDescent="0.15">
      <c r="A798" s="63"/>
      <c r="B798" s="67"/>
      <c r="C798" s="67"/>
      <c r="D798" s="67"/>
      <c r="E798" s="36" t="s">
        <v>682</v>
      </c>
      <c r="F798" s="36" t="s">
        <v>175</v>
      </c>
      <c r="G798" s="67"/>
    </row>
    <row r="799" spans="1:7" ht="14.25" x14ac:dyDescent="0.15">
      <c r="A799" s="63"/>
      <c r="B799" s="67"/>
      <c r="C799" s="67"/>
      <c r="D799" s="67"/>
      <c r="E799" s="36" t="s">
        <v>686</v>
      </c>
      <c r="F799" s="36" t="s">
        <v>176</v>
      </c>
      <c r="G799" s="67"/>
    </row>
    <row r="800" spans="1:7" ht="14.25" x14ac:dyDescent="0.15">
      <c r="A800" s="63"/>
      <c r="B800" s="67"/>
      <c r="C800" s="67"/>
      <c r="D800" s="67"/>
      <c r="E800" s="36" t="s">
        <v>687</v>
      </c>
      <c r="F800" s="36" t="s">
        <v>688</v>
      </c>
      <c r="G800" s="67"/>
    </row>
    <row r="801" spans="1:7" ht="14.25" x14ac:dyDescent="0.15">
      <c r="A801" s="63"/>
      <c r="B801" s="67"/>
      <c r="C801" s="67"/>
      <c r="D801" s="67"/>
      <c r="E801" s="36" t="s">
        <v>689</v>
      </c>
      <c r="F801" s="36" t="s">
        <v>177</v>
      </c>
      <c r="G801" s="67"/>
    </row>
    <row r="802" spans="1:7" ht="14.25" x14ac:dyDescent="0.15">
      <c r="A802" s="63"/>
      <c r="B802" s="67"/>
      <c r="C802" s="67"/>
      <c r="D802" s="67"/>
      <c r="E802" s="36" t="s">
        <v>393</v>
      </c>
      <c r="F802" s="36" t="s">
        <v>177</v>
      </c>
      <c r="G802" s="67"/>
    </row>
    <row r="803" spans="1:7" ht="14.25" x14ac:dyDescent="0.15">
      <c r="A803" s="63"/>
      <c r="B803" s="60" t="s">
        <v>622</v>
      </c>
      <c r="C803" s="60">
        <v>2022243126</v>
      </c>
      <c r="D803" s="60" t="s">
        <v>693</v>
      </c>
      <c r="E803" s="25" t="s">
        <v>694</v>
      </c>
      <c r="F803" s="25" t="s">
        <v>163</v>
      </c>
      <c r="G803" s="60">
        <v>7</v>
      </c>
    </row>
    <row r="804" spans="1:7" ht="14.25" x14ac:dyDescent="0.15">
      <c r="A804" s="63"/>
      <c r="B804" s="60"/>
      <c r="C804" s="60"/>
      <c r="D804" s="60"/>
      <c r="E804" s="25" t="s">
        <v>78</v>
      </c>
      <c r="F804" s="25" t="s">
        <v>173</v>
      </c>
      <c r="G804" s="60"/>
    </row>
    <row r="805" spans="1:7" ht="14.25" x14ac:dyDescent="0.15">
      <c r="A805" s="63"/>
      <c r="B805" s="60"/>
      <c r="C805" s="60"/>
      <c r="D805" s="60"/>
      <c r="E805" s="25" t="s">
        <v>695</v>
      </c>
      <c r="F805" s="25" t="s">
        <v>163</v>
      </c>
      <c r="G805" s="60"/>
    </row>
    <row r="806" spans="1:7" ht="14.25" x14ac:dyDescent="0.15">
      <c r="A806" s="63"/>
      <c r="B806" s="60"/>
      <c r="C806" s="60">
        <v>2021313127</v>
      </c>
      <c r="D806" s="60" t="s">
        <v>696</v>
      </c>
      <c r="E806" s="25" t="s">
        <v>697</v>
      </c>
      <c r="F806" s="25" t="s">
        <v>189</v>
      </c>
      <c r="G806" s="60">
        <v>5</v>
      </c>
    </row>
    <row r="807" spans="1:7" ht="14.25" x14ac:dyDescent="0.15">
      <c r="A807" s="63"/>
      <c r="B807" s="60"/>
      <c r="C807" s="60"/>
      <c r="D807" s="60"/>
      <c r="E807" s="25" t="s">
        <v>698</v>
      </c>
      <c r="F807" s="25" t="s">
        <v>176</v>
      </c>
      <c r="G807" s="60"/>
    </row>
    <row r="808" spans="1:7" ht="14.25" x14ac:dyDescent="0.15">
      <c r="A808" s="63"/>
      <c r="B808" s="36" t="s">
        <v>623</v>
      </c>
      <c r="C808" s="36">
        <v>2022243218</v>
      </c>
      <c r="D808" s="36" t="s">
        <v>699</v>
      </c>
      <c r="E808" s="36" t="s">
        <v>700</v>
      </c>
      <c r="F808" s="36" t="s">
        <v>163</v>
      </c>
      <c r="G808" s="36">
        <v>2</v>
      </c>
    </row>
    <row r="809" spans="1:7" ht="14.25" x14ac:dyDescent="0.15">
      <c r="A809" s="63"/>
      <c r="B809" s="36" t="s">
        <v>625</v>
      </c>
      <c r="C809" s="36">
        <v>2022243407</v>
      </c>
      <c r="D809" s="36" t="s">
        <v>701</v>
      </c>
      <c r="E809" s="36" t="s">
        <v>702</v>
      </c>
      <c r="F809" s="36" t="s">
        <v>176</v>
      </c>
      <c r="G809" s="36">
        <v>2</v>
      </c>
    </row>
    <row r="810" spans="1:7" ht="14.25" x14ac:dyDescent="0.15">
      <c r="A810" s="63"/>
      <c r="B810" s="67" t="s">
        <v>626</v>
      </c>
      <c r="C810" s="67">
        <v>2022243517</v>
      </c>
      <c r="D810" s="67" t="s">
        <v>703</v>
      </c>
      <c r="E810" s="36" t="s">
        <v>704</v>
      </c>
      <c r="F810" s="36" t="s">
        <v>177</v>
      </c>
      <c r="G810" s="67">
        <v>4</v>
      </c>
    </row>
    <row r="811" spans="1:7" ht="14.25" x14ac:dyDescent="0.15">
      <c r="A811" s="63"/>
      <c r="B811" s="67"/>
      <c r="C811" s="67"/>
      <c r="D811" s="67"/>
      <c r="E811" s="36" t="s">
        <v>705</v>
      </c>
      <c r="F811" s="36" t="s">
        <v>177</v>
      </c>
      <c r="G811" s="67"/>
    </row>
    <row r="812" spans="1:7" ht="14.25" x14ac:dyDescent="0.15">
      <c r="A812" s="63"/>
      <c r="B812" s="67" t="s">
        <v>627</v>
      </c>
      <c r="C812" s="67">
        <v>2022243620</v>
      </c>
      <c r="D812" s="67" t="s">
        <v>706</v>
      </c>
      <c r="E812" s="37" t="s">
        <v>707</v>
      </c>
      <c r="F812" s="36" t="s">
        <v>169</v>
      </c>
      <c r="G812" s="67">
        <v>6</v>
      </c>
    </row>
    <row r="813" spans="1:7" ht="14.25" x14ac:dyDescent="0.15">
      <c r="A813" s="63"/>
      <c r="B813" s="67"/>
      <c r="C813" s="67"/>
      <c r="D813" s="67"/>
      <c r="E813" s="36" t="s">
        <v>708</v>
      </c>
      <c r="F813" s="36" t="s">
        <v>169</v>
      </c>
      <c r="G813" s="67"/>
    </row>
    <row r="814" spans="1:7" ht="14.25" x14ac:dyDescent="0.15">
      <c r="A814" s="63"/>
      <c r="B814" s="67"/>
      <c r="C814" s="67">
        <v>2022243615</v>
      </c>
      <c r="D814" s="67" t="s">
        <v>709</v>
      </c>
      <c r="E814" s="36" t="s">
        <v>710</v>
      </c>
      <c r="F814" s="36" t="s">
        <v>163</v>
      </c>
      <c r="G814" s="67">
        <v>25</v>
      </c>
    </row>
    <row r="815" spans="1:7" ht="14.25" x14ac:dyDescent="0.15">
      <c r="A815" s="63"/>
      <c r="B815" s="67"/>
      <c r="C815" s="67"/>
      <c r="D815" s="67"/>
      <c r="E815" s="37" t="s">
        <v>702</v>
      </c>
      <c r="F815" s="36" t="s">
        <v>163</v>
      </c>
      <c r="G815" s="67"/>
    </row>
    <row r="816" spans="1:7" ht="14.25" x14ac:dyDescent="0.15">
      <c r="A816" s="63"/>
      <c r="B816" s="67"/>
      <c r="C816" s="67"/>
      <c r="D816" s="67"/>
      <c r="E816" s="37" t="s">
        <v>711</v>
      </c>
      <c r="F816" s="36" t="s">
        <v>163</v>
      </c>
      <c r="G816" s="67"/>
    </row>
    <row r="817" spans="1:7" ht="14.25" x14ac:dyDescent="0.15">
      <c r="A817" s="63"/>
      <c r="B817" s="67"/>
      <c r="C817" s="67"/>
      <c r="D817" s="67"/>
      <c r="E817" s="36" t="s">
        <v>712</v>
      </c>
      <c r="F817" s="36" t="s">
        <v>165</v>
      </c>
      <c r="G817" s="67"/>
    </row>
    <row r="818" spans="1:7" ht="14.25" x14ac:dyDescent="0.15">
      <c r="A818" s="63"/>
      <c r="B818" s="67"/>
      <c r="C818" s="67"/>
      <c r="D818" s="67"/>
      <c r="E818" s="37" t="s">
        <v>713</v>
      </c>
      <c r="F818" s="36" t="s">
        <v>165</v>
      </c>
      <c r="G818" s="67"/>
    </row>
    <row r="819" spans="1:7" ht="14.25" x14ac:dyDescent="0.15">
      <c r="A819" s="63"/>
      <c r="B819" s="67"/>
      <c r="C819" s="67"/>
      <c r="D819" s="67"/>
      <c r="E819" s="37" t="s">
        <v>711</v>
      </c>
      <c r="F819" s="36" t="s">
        <v>175</v>
      </c>
      <c r="G819" s="67"/>
    </row>
    <row r="820" spans="1:7" ht="14.25" x14ac:dyDescent="0.15">
      <c r="A820" s="63"/>
      <c r="B820" s="67"/>
      <c r="C820" s="67"/>
      <c r="D820" s="67"/>
      <c r="E820" s="36" t="s">
        <v>714</v>
      </c>
      <c r="F820" s="36" t="s">
        <v>176</v>
      </c>
      <c r="G820" s="67"/>
    </row>
    <row r="821" spans="1:7" ht="14.25" x14ac:dyDescent="0.15">
      <c r="A821" s="63"/>
      <c r="B821" s="67"/>
      <c r="C821" s="67"/>
      <c r="D821" s="67"/>
      <c r="E821" s="37" t="s">
        <v>78</v>
      </c>
      <c r="F821" s="36" t="s">
        <v>189</v>
      </c>
      <c r="G821" s="67"/>
    </row>
    <row r="822" spans="1:7" ht="14.25" x14ac:dyDescent="0.15">
      <c r="A822" s="63"/>
      <c r="B822" s="67"/>
      <c r="C822" s="67"/>
      <c r="D822" s="67"/>
      <c r="E822" s="37" t="s">
        <v>715</v>
      </c>
      <c r="F822" s="36" t="s">
        <v>176</v>
      </c>
      <c r="G822" s="67"/>
    </row>
    <row r="823" spans="1:7" ht="14.25" x14ac:dyDescent="0.15">
      <c r="A823" s="63"/>
      <c r="B823" s="67"/>
      <c r="C823" s="67"/>
      <c r="D823" s="67"/>
      <c r="E823" s="36" t="s">
        <v>707</v>
      </c>
      <c r="F823" s="36" t="s">
        <v>169</v>
      </c>
      <c r="G823" s="67"/>
    </row>
    <row r="824" spans="1:7" ht="14.25" x14ac:dyDescent="0.15">
      <c r="A824" s="63"/>
      <c r="B824" s="67"/>
      <c r="C824" s="67"/>
      <c r="D824" s="67"/>
      <c r="E824" s="37" t="s">
        <v>708</v>
      </c>
      <c r="F824" s="36" t="s">
        <v>169</v>
      </c>
      <c r="G824" s="67"/>
    </row>
    <row r="825" spans="1:7" ht="14.25" x14ac:dyDescent="0.15">
      <c r="A825" s="63"/>
      <c r="B825" s="67"/>
      <c r="C825" s="67">
        <v>2022243634</v>
      </c>
      <c r="D825" s="67" t="s">
        <v>716</v>
      </c>
      <c r="E825" s="36" t="s">
        <v>710</v>
      </c>
      <c r="F825" s="36" t="s">
        <v>163</v>
      </c>
      <c r="G825" s="67">
        <v>25</v>
      </c>
    </row>
    <row r="826" spans="1:7" ht="14.25" x14ac:dyDescent="0.15">
      <c r="A826" s="63"/>
      <c r="B826" s="67"/>
      <c r="C826" s="67"/>
      <c r="D826" s="67"/>
      <c r="E826" s="37" t="s">
        <v>702</v>
      </c>
      <c r="F826" s="36" t="s">
        <v>163</v>
      </c>
      <c r="G826" s="67"/>
    </row>
    <row r="827" spans="1:7" ht="14.25" x14ac:dyDescent="0.15">
      <c r="A827" s="63"/>
      <c r="B827" s="67"/>
      <c r="C827" s="67"/>
      <c r="D827" s="67"/>
      <c r="E827" s="37" t="s">
        <v>711</v>
      </c>
      <c r="F827" s="36" t="s">
        <v>163</v>
      </c>
      <c r="G827" s="67"/>
    </row>
    <row r="828" spans="1:7" ht="14.25" x14ac:dyDescent="0.15">
      <c r="A828" s="63"/>
      <c r="B828" s="67"/>
      <c r="C828" s="67"/>
      <c r="D828" s="67"/>
      <c r="E828" s="36" t="s">
        <v>712</v>
      </c>
      <c r="F828" s="36" t="s">
        <v>165</v>
      </c>
      <c r="G828" s="67"/>
    </row>
    <row r="829" spans="1:7" ht="14.25" x14ac:dyDescent="0.15">
      <c r="A829" s="63"/>
      <c r="B829" s="67"/>
      <c r="C829" s="67"/>
      <c r="D829" s="67"/>
      <c r="E829" s="37" t="s">
        <v>713</v>
      </c>
      <c r="F829" s="36" t="s">
        <v>165</v>
      </c>
      <c r="G829" s="67"/>
    </row>
    <row r="830" spans="1:7" ht="14.25" x14ac:dyDescent="0.15">
      <c r="A830" s="63"/>
      <c r="B830" s="67"/>
      <c r="C830" s="67"/>
      <c r="D830" s="67"/>
      <c r="E830" s="37" t="s">
        <v>711</v>
      </c>
      <c r="F830" s="36" t="s">
        <v>175</v>
      </c>
      <c r="G830" s="67"/>
    </row>
    <row r="831" spans="1:7" ht="14.25" x14ac:dyDescent="0.15">
      <c r="A831" s="63"/>
      <c r="B831" s="67"/>
      <c r="C831" s="67"/>
      <c r="D831" s="67"/>
      <c r="E831" s="36" t="s">
        <v>714</v>
      </c>
      <c r="F831" s="36" t="s">
        <v>176</v>
      </c>
      <c r="G831" s="67"/>
    </row>
    <row r="832" spans="1:7" ht="14.25" x14ac:dyDescent="0.15">
      <c r="A832" s="63"/>
      <c r="B832" s="67"/>
      <c r="C832" s="67"/>
      <c r="D832" s="67"/>
      <c r="E832" s="37" t="s">
        <v>78</v>
      </c>
      <c r="F832" s="36" t="s">
        <v>189</v>
      </c>
      <c r="G832" s="67"/>
    </row>
    <row r="833" spans="1:7" ht="14.25" x14ac:dyDescent="0.15">
      <c r="A833" s="63"/>
      <c r="B833" s="67"/>
      <c r="C833" s="67"/>
      <c r="D833" s="67"/>
      <c r="E833" s="37" t="s">
        <v>715</v>
      </c>
      <c r="F833" s="36" t="s">
        <v>176</v>
      </c>
      <c r="G833" s="67"/>
    </row>
    <row r="834" spans="1:7" ht="14.25" x14ac:dyDescent="0.15">
      <c r="A834" s="63"/>
      <c r="B834" s="67"/>
      <c r="C834" s="67"/>
      <c r="D834" s="67"/>
      <c r="E834" s="36" t="s">
        <v>707</v>
      </c>
      <c r="F834" s="36" t="s">
        <v>169</v>
      </c>
      <c r="G834" s="67"/>
    </row>
    <row r="835" spans="1:7" ht="14.25" x14ac:dyDescent="0.15">
      <c r="A835" s="63"/>
      <c r="B835" s="67"/>
      <c r="C835" s="67"/>
      <c r="D835" s="67"/>
      <c r="E835" s="37" t="s">
        <v>708</v>
      </c>
      <c r="F835" s="36" t="s">
        <v>169</v>
      </c>
      <c r="G835" s="67"/>
    </row>
    <row r="836" spans="1:7" ht="14.25" x14ac:dyDescent="0.15">
      <c r="A836" s="63"/>
      <c r="B836" s="67"/>
      <c r="C836" s="67">
        <v>2022243635</v>
      </c>
      <c r="D836" s="67" t="s">
        <v>717</v>
      </c>
      <c r="E836" s="36" t="s">
        <v>710</v>
      </c>
      <c r="F836" s="36" t="s">
        <v>163</v>
      </c>
      <c r="G836" s="67">
        <v>6</v>
      </c>
    </row>
    <row r="837" spans="1:7" ht="14.25" x14ac:dyDescent="0.15">
      <c r="A837" s="63"/>
      <c r="B837" s="67"/>
      <c r="C837" s="67"/>
      <c r="D837" s="67"/>
      <c r="E837" s="37" t="s">
        <v>702</v>
      </c>
      <c r="F837" s="36" t="s">
        <v>163</v>
      </c>
      <c r="G837" s="67"/>
    </row>
    <row r="838" spans="1:7" ht="14.25" x14ac:dyDescent="0.15">
      <c r="A838" s="63"/>
      <c r="B838" s="67"/>
      <c r="C838" s="67"/>
      <c r="D838" s="67"/>
      <c r="E838" s="37" t="s">
        <v>711</v>
      </c>
      <c r="F838" s="36" t="s">
        <v>163</v>
      </c>
      <c r="G838" s="67"/>
    </row>
    <row r="839" spans="1:7" ht="14.25" x14ac:dyDescent="0.15">
      <c r="A839" s="63"/>
      <c r="B839" s="67"/>
      <c r="C839" s="36">
        <v>2022243644</v>
      </c>
      <c r="D839" s="36" t="s">
        <v>718</v>
      </c>
      <c r="E839" s="37" t="s">
        <v>711</v>
      </c>
      <c r="F839" s="36" t="s">
        <v>175</v>
      </c>
      <c r="G839" s="36">
        <v>2</v>
      </c>
    </row>
    <row r="840" spans="1:7" ht="14.25" x14ac:dyDescent="0.15">
      <c r="A840" s="63"/>
      <c r="B840" s="60" t="s">
        <v>629</v>
      </c>
      <c r="C840" s="60">
        <v>2022253133</v>
      </c>
      <c r="D840" s="60" t="s">
        <v>719</v>
      </c>
      <c r="E840" s="25" t="s">
        <v>659</v>
      </c>
      <c r="F840" s="25" t="s">
        <v>163</v>
      </c>
      <c r="G840" s="60">
        <v>9</v>
      </c>
    </row>
    <row r="841" spans="1:7" ht="14.25" x14ac:dyDescent="0.15">
      <c r="A841" s="63"/>
      <c r="B841" s="60"/>
      <c r="C841" s="60"/>
      <c r="D841" s="60"/>
      <c r="E841" s="25" t="s">
        <v>720</v>
      </c>
      <c r="F841" s="25" t="s">
        <v>163</v>
      </c>
      <c r="G841" s="60"/>
    </row>
    <row r="842" spans="1:7" ht="14.25" x14ac:dyDescent="0.15">
      <c r="A842" s="63"/>
      <c r="B842" s="60"/>
      <c r="C842" s="60"/>
      <c r="D842" s="60"/>
      <c r="E842" s="25" t="s">
        <v>721</v>
      </c>
      <c r="F842" s="25" t="s">
        <v>165</v>
      </c>
      <c r="G842" s="60"/>
    </row>
    <row r="843" spans="1:7" ht="14.25" x14ac:dyDescent="0.15">
      <c r="A843" s="63"/>
      <c r="B843" s="60"/>
      <c r="C843" s="60"/>
      <c r="D843" s="60"/>
      <c r="E843" s="25" t="s">
        <v>722</v>
      </c>
      <c r="F843" s="25" t="s">
        <v>184</v>
      </c>
      <c r="G843" s="60"/>
    </row>
    <row r="844" spans="1:7" ht="14.25" x14ac:dyDescent="0.15">
      <c r="A844" s="63"/>
      <c r="B844" s="60" t="s">
        <v>630</v>
      </c>
      <c r="C844" s="60">
        <v>2022253214</v>
      </c>
      <c r="D844" s="60" t="s">
        <v>723</v>
      </c>
      <c r="E844" s="25" t="s">
        <v>724</v>
      </c>
      <c r="F844" s="25" t="s">
        <v>163</v>
      </c>
      <c r="G844" s="60">
        <v>19</v>
      </c>
    </row>
    <row r="845" spans="1:7" ht="14.25" x14ac:dyDescent="0.15">
      <c r="A845" s="63"/>
      <c r="B845" s="60"/>
      <c r="C845" s="60"/>
      <c r="D845" s="60"/>
      <c r="E845" s="25" t="s">
        <v>725</v>
      </c>
      <c r="F845" s="25" t="s">
        <v>163</v>
      </c>
      <c r="G845" s="60"/>
    </row>
    <row r="846" spans="1:7" ht="14.25" x14ac:dyDescent="0.15">
      <c r="A846" s="63"/>
      <c r="B846" s="60"/>
      <c r="C846" s="60"/>
      <c r="D846" s="60"/>
      <c r="E846" s="25" t="s">
        <v>659</v>
      </c>
      <c r="F846" s="25" t="s">
        <v>163</v>
      </c>
      <c r="G846" s="60"/>
    </row>
    <row r="847" spans="1:7" ht="14.25" x14ac:dyDescent="0.15">
      <c r="A847" s="63"/>
      <c r="B847" s="60"/>
      <c r="C847" s="60"/>
      <c r="D847" s="60"/>
      <c r="E847" s="25" t="s">
        <v>726</v>
      </c>
      <c r="F847" s="25" t="s">
        <v>166</v>
      </c>
      <c r="G847" s="60"/>
    </row>
    <row r="848" spans="1:7" ht="14.25" x14ac:dyDescent="0.15">
      <c r="A848" s="63"/>
      <c r="B848" s="60"/>
      <c r="C848" s="60"/>
      <c r="D848" s="60"/>
      <c r="E848" s="25" t="s">
        <v>722</v>
      </c>
      <c r="F848" s="25" t="s">
        <v>166</v>
      </c>
      <c r="G848" s="60"/>
    </row>
    <row r="849" spans="1:7" ht="14.25" x14ac:dyDescent="0.15">
      <c r="A849" s="63"/>
      <c r="B849" s="60"/>
      <c r="C849" s="60"/>
      <c r="D849" s="60"/>
      <c r="E849" s="25" t="s">
        <v>720</v>
      </c>
      <c r="F849" s="25" t="s">
        <v>175</v>
      </c>
      <c r="G849" s="60"/>
    </row>
    <row r="850" spans="1:7" ht="14.25" x14ac:dyDescent="0.15">
      <c r="A850" s="63"/>
      <c r="B850" s="60"/>
      <c r="C850" s="60"/>
      <c r="D850" s="60"/>
      <c r="E850" s="25" t="s">
        <v>721</v>
      </c>
      <c r="F850" s="25" t="s">
        <v>176</v>
      </c>
      <c r="G850" s="60"/>
    </row>
    <row r="851" spans="1:7" ht="14.25" x14ac:dyDescent="0.15">
      <c r="A851" s="63"/>
      <c r="B851" s="60"/>
      <c r="C851" s="60"/>
      <c r="D851" s="60"/>
      <c r="E851" s="25" t="s">
        <v>726</v>
      </c>
      <c r="F851" s="25" t="s">
        <v>169</v>
      </c>
      <c r="G851" s="60"/>
    </row>
    <row r="852" spans="1:7" ht="14.25" x14ac:dyDescent="0.15">
      <c r="A852" s="63"/>
      <c r="B852" s="60"/>
      <c r="C852" s="25">
        <v>2022253226</v>
      </c>
      <c r="D852" s="25" t="s">
        <v>727</v>
      </c>
      <c r="E852" s="25" t="s">
        <v>722</v>
      </c>
      <c r="F852" s="25" t="s">
        <v>166</v>
      </c>
      <c r="G852" s="25">
        <v>3</v>
      </c>
    </row>
    <row r="853" spans="1:7" ht="14.25" x14ac:dyDescent="0.15">
      <c r="A853" s="63"/>
      <c r="B853" s="60"/>
      <c r="C853" s="25">
        <v>2023253232</v>
      </c>
      <c r="D853" s="25" t="s">
        <v>728</v>
      </c>
      <c r="E853" s="25" t="s">
        <v>720</v>
      </c>
      <c r="F853" s="25" t="s">
        <v>175</v>
      </c>
      <c r="G853" s="25">
        <v>2</v>
      </c>
    </row>
    <row r="854" spans="1:7" ht="14.25" x14ac:dyDescent="0.15">
      <c r="A854" s="63"/>
      <c r="B854" s="60" t="s">
        <v>635</v>
      </c>
      <c r="C854" s="25">
        <v>2023243302</v>
      </c>
      <c r="D854" s="25" t="s">
        <v>729</v>
      </c>
      <c r="E854" s="25" t="s">
        <v>730</v>
      </c>
      <c r="F854" s="25" t="s">
        <v>163</v>
      </c>
      <c r="G854" s="25">
        <v>2</v>
      </c>
    </row>
    <row r="855" spans="1:7" ht="14.25" x14ac:dyDescent="0.15">
      <c r="A855" s="63"/>
      <c r="B855" s="60"/>
      <c r="C855" s="25">
        <v>2023243320</v>
      </c>
      <c r="D855" s="25" t="s">
        <v>731</v>
      </c>
      <c r="E855" s="25" t="s">
        <v>79</v>
      </c>
      <c r="F855" s="25" t="s">
        <v>163</v>
      </c>
      <c r="G855" s="25">
        <v>2</v>
      </c>
    </row>
    <row r="856" spans="1:7" ht="14.25" x14ac:dyDescent="0.15">
      <c r="A856" s="63"/>
      <c r="B856" s="60"/>
      <c r="C856" s="60">
        <v>2023243323</v>
      </c>
      <c r="D856" s="60" t="s">
        <v>732</v>
      </c>
      <c r="E856" s="25" t="s">
        <v>730</v>
      </c>
      <c r="F856" s="25" t="s">
        <v>163</v>
      </c>
      <c r="G856" s="60">
        <v>10</v>
      </c>
    </row>
    <row r="857" spans="1:7" ht="14.25" x14ac:dyDescent="0.15">
      <c r="A857" s="63"/>
      <c r="B857" s="60"/>
      <c r="C857" s="60"/>
      <c r="D857" s="60"/>
      <c r="E857" s="25" t="s">
        <v>733</v>
      </c>
      <c r="F857" s="25" t="s">
        <v>163</v>
      </c>
      <c r="G857" s="60"/>
    </row>
    <row r="858" spans="1:7" ht="14.25" x14ac:dyDescent="0.15">
      <c r="A858" s="63"/>
      <c r="B858" s="60"/>
      <c r="C858" s="60"/>
      <c r="D858" s="60"/>
      <c r="E858" s="25" t="s">
        <v>79</v>
      </c>
      <c r="F858" s="25" t="s">
        <v>163</v>
      </c>
      <c r="G858" s="60"/>
    </row>
    <row r="859" spans="1:7" ht="14.25" x14ac:dyDescent="0.15">
      <c r="A859" s="63"/>
      <c r="B859" s="60"/>
      <c r="C859" s="60"/>
      <c r="D859" s="60"/>
      <c r="E859" s="25" t="s">
        <v>734</v>
      </c>
      <c r="F859" s="25" t="s">
        <v>165</v>
      </c>
      <c r="G859" s="60"/>
    </row>
    <row r="860" spans="1:7" ht="14.25" x14ac:dyDescent="0.15">
      <c r="A860" s="63"/>
      <c r="B860" s="60"/>
      <c r="C860" s="60"/>
      <c r="D860" s="60"/>
      <c r="E860" s="25" t="s">
        <v>735</v>
      </c>
      <c r="F860" s="25" t="s">
        <v>165</v>
      </c>
      <c r="G860" s="60"/>
    </row>
    <row r="861" spans="1:7" ht="14.25" x14ac:dyDescent="0.15">
      <c r="A861" s="63"/>
      <c r="B861" s="67" t="s">
        <v>643</v>
      </c>
      <c r="C861" s="67">
        <v>2023253218</v>
      </c>
      <c r="D861" s="67" t="s">
        <v>736</v>
      </c>
      <c r="E861" s="36" t="s">
        <v>737</v>
      </c>
      <c r="F861" s="36" t="s">
        <v>163</v>
      </c>
      <c r="G861" s="60">
        <v>9</v>
      </c>
    </row>
    <row r="862" spans="1:7" ht="14.25" x14ac:dyDescent="0.15">
      <c r="A862" s="63"/>
      <c r="B862" s="67"/>
      <c r="C862" s="67"/>
      <c r="D862" s="67"/>
      <c r="E862" s="36" t="s">
        <v>726</v>
      </c>
      <c r="F862" s="36" t="s">
        <v>173</v>
      </c>
      <c r="G862" s="60"/>
    </row>
    <row r="863" spans="1:7" ht="14.25" x14ac:dyDescent="0.15">
      <c r="A863" s="63"/>
      <c r="B863" s="67"/>
      <c r="C863" s="67"/>
      <c r="D863" s="67"/>
      <c r="E863" s="36" t="s">
        <v>738</v>
      </c>
      <c r="F863" s="36" t="s">
        <v>163</v>
      </c>
      <c r="G863" s="60"/>
    </row>
    <row r="864" spans="1:7" ht="14.25" x14ac:dyDescent="0.15">
      <c r="A864" s="63"/>
      <c r="B864" s="67"/>
      <c r="C864" s="67"/>
      <c r="D864" s="67"/>
      <c r="E864" s="36" t="s">
        <v>739</v>
      </c>
      <c r="F864" s="36" t="s">
        <v>163</v>
      </c>
      <c r="G864" s="60"/>
    </row>
    <row r="865" spans="1:7" ht="14.25" x14ac:dyDescent="0.15">
      <c r="A865" s="63"/>
      <c r="B865" s="67"/>
      <c r="C865" s="36">
        <v>2023253230</v>
      </c>
      <c r="D865" s="36" t="s">
        <v>740</v>
      </c>
      <c r="E865" s="36" t="s">
        <v>737</v>
      </c>
      <c r="F865" s="36" t="s">
        <v>163</v>
      </c>
      <c r="G865" s="25">
        <v>2</v>
      </c>
    </row>
    <row r="866" spans="1:7" ht="14.25" x14ac:dyDescent="0.15">
      <c r="A866" s="63"/>
      <c r="B866" s="60" t="s">
        <v>644</v>
      </c>
      <c r="C866" s="60">
        <v>2023253315</v>
      </c>
      <c r="D866" s="60" t="s">
        <v>741</v>
      </c>
      <c r="E866" s="25" t="s">
        <v>726</v>
      </c>
      <c r="F866" s="25" t="s">
        <v>173</v>
      </c>
      <c r="G866" s="60">
        <v>14</v>
      </c>
    </row>
    <row r="867" spans="1:7" ht="14.25" x14ac:dyDescent="0.15">
      <c r="A867" s="63"/>
      <c r="B867" s="60"/>
      <c r="C867" s="60"/>
      <c r="D867" s="60"/>
      <c r="E867" s="25" t="s">
        <v>742</v>
      </c>
      <c r="F867" s="25" t="s">
        <v>163</v>
      </c>
      <c r="G867" s="60"/>
    </row>
    <row r="868" spans="1:7" ht="14.25" x14ac:dyDescent="0.15">
      <c r="A868" s="63"/>
      <c r="B868" s="60"/>
      <c r="C868" s="60"/>
      <c r="D868" s="60"/>
      <c r="E868" s="25" t="s">
        <v>739</v>
      </c>
      <c r="F868" s="25" t="s">
        <v>163</v>
      </c>
      <c r="G868" s="60"/>
    </row>
    <row r="869" spans="1:7" ht="14.25" x14ac:dyDescent="0.15">
      <c r="A869" s="63"/>
      <c r="B869" s="60"/>
      <c r="C869" s="60"/>
      <c r="D869" s="60"/>
      <c r="E869" s="25" t="s">
        <v>738</v>
      </c>
      <c r="F869" s="25" t="s">
        <v>176</v>
      </c>
      <c r="G869" s="60"/>
    </row>
    <row r="870" spans="1:7" ht="14.25" x14ac:dyDescent="0.15">
      <c r="A870" s="63"/>
      <c r="B870" s="60"/>
      <c r="C870" s="60"/>
      <c r="D870" s="60"/>
      <c r="E870" s="25" t="s">
        <v>114</v>
      </c>
      <c r="F870" s="25" t="s">
        <v>176</v>
      </c>
      <c r="G870" s="60"/>
    </row>
    <row r="871" spans="1:7" ht="14.25" x14ac:dyDescent="0.15">
      <c r="A871" s="63"/>
      <c r="B871" s="60"/>
      <c r="C871" s="60"/>
      <c r="D871" s="60"/>
      <c r="E871" s="25" t="s">
        <v>84</v>
      </c>
      <c r="F871" s="25" t="s">
        <v>189</v>
      </c>
      <c r="G871" s="60"/>
    </row>
    <row r="872" spans="1:7" ht="14.25" x14ac:dyDescent="0.15">
      <c r="A872" s="63"/>
      <c r="B872" s="60"/>
      <c r="C872" s="60">
        <v>2023253308</v>
      </c>
      <c r="D872" s="60" t="s">
        <v>743</v>
      </c>
      <c r="E872" s="25" t="s">
        <v>726</v>
      </c>
      <c r="F872" s="25" t="s">
        <v>173</v>
      </c>
      <c r="G872" s="60">
        <v>10</v>
      </c>
    </row>
    <row r="873" spans="1:7" ht="14.25" x14ac:dyDescent="0.15">
      <c r="A873" s="63"/>
      <c r="B873" s="60"/>
      <c r="C873" s="60"/>
      <c r="D873" s="60"/>
      <c r="E873" s="25" t="s">
        <v>742</v>
      </c>
      <c r="F873" s="25" t="s">
        <v>163</v>
      </c>
      <c r="G873" s="60"/>
    </row>
    <row r="874" spans="1:7" ht="14.25" x14ac:dyDescent="0.15">
      <c r="A874" s="63"/>
      <c r="B874" s="60"/>
      <c r="C874" s="60"/>
      <c r="D874" s="60"/>
      <c r="E874" s="25" t="s">
        <v>114</v>
      </c>
      <c r="F874" s="25" t="s">
        <v>176</v>
      </c>
      <c r="G874" s="60"/>
    </row>
    <row r="875" spans="1:7" ht="14.25" x14ac:dyDescent="0.15">
      <c r="A875" s="63"/>
      <c r="B875" s="60"/>
      <c r="C875" s="60"/>
      <c r="D875" s="60"/>
      <c r="E875" s="25" t="s">
        <v>84</v>
      </c>
      <c r="F875" s="25" t="s">
        <v>189</v>
      </c>
      <c r="G875" s="60"/>
    </row>
    <row r="876" spans="1:7" ht="14.25" x14ac:dyDescent="0.15">
      <c r="A876" s="63"/>
      <c r="B876" s="67" t="s">
        <v>637</v>
      </c>
      <c r="C876" s="67">
        <v>2023243505</v>
      </c>
      <c r="D876" s="67" t="s">
        <v>744</v>
      </c>
      <c r="E876" s="36" t="s">
        <v>84</v>
      </c>
      <c r="F876" s="36" t="s">
        <v>163</v>
      </c>
      <c r="G876" s="60">
        <v>12</v>
      </c>
    </row>
    <row r="877" spans="1:7" ht="14.25" x14ac:dyDescent="0.15">
      <c r="A877" s="63"/>
      <c r="B877" s="67"/>
      <c r="C877" s="67"/>
      <c r="D877" s="67"/>
      <c r="E877" s="36" t="s">
        <v>114</v>
      </c>
      <c r="F877" s="36" t="s">
        <v>163</v>
      </c>
      <c r="G877" s="60"/>
    </row>
    <row r="878" spans="1:7" ht="14.25" x14ac:dyDescent="0.15">
      <c r="A878" s="63"/>
      <c r="B878" s="67"/>
      <c r="C878" s="67"/>
      <c r="D878" s="67"/>
      <c r="E878" s="36" t="s">
        <v>745</v>
      </c>
      <c r="F878" s="36" t="s">
        <v>165</v>
      </c>
      <c r="G878" s="60"/>
    </row>
    <row r="879" spans="1:7" ht="14.25" x14ac:dyDescent="0.15">
      <c r="A879" s="63"/>
      <c r="B879" s="67"/>
      <c r="C879" s="67"/>
      <c r="D879" s="67"/>
      <c r="E879" s="36" t="s">
        <v>746</v>
      </c>
      <c r="F879" s="36" t="s">
        <v>165</v>
      </c>
      <c r="G879" s="60"/>
    </row>
    <row r="880" spans="1:7" ht="14.25" x14ac:dyDescent="0.15">
      <c r="A880" s="63"/>
      <c r="B880" s="67"/>
      <c r="C880" s="67"/>
      <c r="D880" s="67"/>
      <c r="E880" s="36" t="s">
        <v>742</v>
      </c>
      <c r="F880" s="36" t="s">
        <v>165</v>
      </c>
      <c r="G880" s="60"/>
    </row>
    <row r="881" spans="1:7" ht="14.25" x14ac:dyDescent="0.15">
      <c r="A881" s="63"/>
      <c r="B881" s="67"/>
      <c r="C881" s="67"/>
      <c r="D881" s="67"/>
      <c r="E881" s="36" t="s">
        <v>79</v>
      </c>
      <c r="F881" s="36" t="s">
        <v>175</v>
      </c>
      <c r="G881" s="60"/>
    </row>
    <row r="882" spans="1:7" ht="14.25" x14ac:dyDescent="0.15">
      <c r="A882" s="63"/>
      <c r="B882" s="60" t="s">
        <v>638</v>
      </c>
      <c r="C882" s="60">
        <v>2023243618</v>
      </c>
      <c r="D882" s="60" t="s">
        <v>747</v>
      </c>
      <c r="E882" s="25" t="s">
        <v>748</v>
      </c>
      <c r="F882" s="25" t="s">
        <v>163</v>
      </c>
      <c r="G882" s="60">
        <v>7</v>
      </c>
    </row>
    <row r="883" spans="1:7" ht="14.25" x14ac:dyDescent="0.15">
      <c r="A883" s="63"/>
      <c r="B883" s="60"/>
      <c r="C883" s="60"/>
      <c r="D883" s="60"/>
      <c r="E883" s="25" t="s">
        <v>78</v>
      </c>
      <c r="F883" s="25" t="s">
        <v>173</v>
      </c>
      <c r="G883" s="60"/>
    </row>
    <row r="884" spans="1:7" ht="14.25" x14ac:dyDescent="0.15">
      <c r="A884" s="63"/>
      <c r="B884" s="60"/>
      <c r="C884" s="60"/>
      <c r="D884" s="60"/>
      <c r="E884" s="25" t="s">
        <v>114</v>
      </c>
      <c r="F884" s="25" t="s">
        <v>163</v>
      </c>
      <c r="G884" s="60"/>
    </row>
    <row r="885" spans="1:7" ht="14.25" x14ac:dyDescent="0.15">
      <c r="A885" s="63"/>
      <c r="B885" s="60"/>
      <c r="C885" s="60">
        <v>2023243629</v>
      </c>
      <c r="D885" s="60" t="s">
        <v>749</v>
      </c>
      <c r="E885" s="25" t="s">
        <v>748</v>
      </c>
      <c r="F885" s="25" t="s">
        <v>163</v>
      </c>
      <c r="G885" s="60">
        <v>11</v>
      </c>
    </row>
    <row r="886" spans="1:7" ht="14.25" x14ac:dyDescent="0.15">
      <c r="A886" s="63"/>
      <c r="B886" s="60"/>
      <c r="C886" s="60"/>
      <c r="D886" s="60"/>
      <c r="E886" s="25" t="s">
        <v>78</v>
      </c>
      <c r="F886" s="25" t="s">
        <v>173</v>
      </c>
      <c r="G886" s="60"/>
    </row>
    <row r="887" spans="1:7" ht="14.25" x14ac:dyDescent="0.15">
      <c r="A887" s="63"/>
      <c r="B887" s="60"/>
      <c r="C887" s="60"/>
      <c r="D887" s="60"/>
      <c r="E887" s="25" t="s">
        <v>114</v>
      </c>
      <c r="F887" s="25" t="s">
        <v>163</v>
      </c>
      <c r="G887" s="60"/>
    </row>
    <row r="888" spans="1:7" ht="14.25" x14ac:dyDescent="0.15">
      <c r="A888" s="63"/>
      <c r="B888" s="60"/>
      <c r="C888" s="60"/>
      <c r="D888" s="60"/>
      <c r="E888" s="25" t="s">
        <v>750</v>
      </c>
      <c r="F888" s="25" t="s">
        <v>165</v>
      </c>
      <c r="G888" s="60"/>
    </row>
    <row r="889" spans="1:7" ht="14.25" x14ac:dyDescent="0.15">
      <c r="A889" s="63"/>
      <c r="B889" s="60"/>
      <c r="C889" s="60"/>
      <c r="D889" s="60"/>
      <c r="E889" s="25" t="s">
        <v>751</v>
      </c>
      <c r="F889" s="25" t="s">
        <v>165</v>
      </c>
      <c r="G889" s="60"/>
    </row>
    <row r="890" spans="1:7" ht="14.25" x14ac:dyDescent="0.15">
      <c r="A890" s="63"/>
      <c r="B890" s="60" t="s">
        <v>639</v>
      </c>
      <c r="C890" s="60">
        <v>2023243729</v>
      </c>
      <c r="D890" s="60" t="s">
        <v>752</v>
      </c>
      <c r="E890" s="25" t="s">
        <v>751</v>
      </c>
      <c r="F890" s="25" t="s">
        <v>163</v>
      </c>
      <c r="G890" s="60">
        <v>7</v>
      </c>
    </row>
    <row r="891" spans="1:7" ht="14.25" x14ac:dyDescent="0.15">
      <c r="A891" s="63"/>
      <c r="B891" s="60"/>
      <c r="C891" s="60"/>
      <c r="D891" s="60"/>
      <c r="E891" s="25" t="s">
        <v>78</v>
      </c>
      <c r="F891" s="25" t="s">
        <v>173</v>
      </c>
      <c r="G891" s="60"/>
    </row>
    <row r="892" spans="1:7" ht="14.25" x14ac:dyDescent="0.15">
      <c r="A892" s="63"/>
      <c r="B892" s="60"/>
      <c r="C892" s="60"/>
      <c r="D892" s="60"/>
      <c r="E892" s="25" t="s">
        <v>114</v>
      </c>
      <c r="F892" s="25" t="s">
        <v>163</v>
      </c>
      <c r="G892" s="60"/>
    </row>
    <row r="893" spans="1:7" ht="14.25" x14ac:dyDescent="0.15">
      <c r="A893" s="63"/>
      <c r="B893" s="60"/>
      <c r="C893" s="60">
        <v>2023243730</v>
      </c>
      <c r="D893" s="60" t="s">
        <v>753</v>
      </c>
      <c r="E893" s="25" t="s">
        <v>751</v>
      </c>
      <c r="F893" s="25" t="s">
        <v>163</v>
      </c>
      <c r="G893" s="60">
        <v>9</v>
      </c>
    </row>
    <row r="894" spans="1:7" ht="14.25" x14ac:dyDescent="0.15">
      <c r="A894" s="63"/>
      <c r="B894" s="60"/>
      <c r="C894" s="60"/>
      <c r="D894" s="60"/>
      <c r="E894" s="25" t="s">
        <v>78</v>
      </c>
      <c r="F894" s="25" t="s">
        <v>173</v>
      </c>
      <c r="G894" s="60"/>
    </row>
    <row r="895" spans="1:7" ht="14.25" x14ac:dyDescent="0.15">
      <c r="A895" s="63"/>
      <c r="B895" s="60"/>
      <c r="C895" s="60"/>
      <c r="D895" s="60"/>
      <c r="E895" s="25" t="s">
        <v>114</v>
      </c>
      <c r="F895" s="25" t="s">
        <v>163</v>
      </c>
      <c r="G895" s="60"/>
    </row>
    <row r="896" spans="1:7" ht="14.25" x14ac:dyDescent="0.15">
      <c r="A896" s="63"/>
      <c r="B896" s="60"/>
      <c r="C896" s="60"/>
      <c r="D896" s="60"/>
      <c r="E896" s="25" t="s">
        <v>79</v>
      </c>
      <c r="F896" s="25" t="s">
        <v>165</v>
      </c>
      <c r="G896" s="60"/>
    </row>
    <row r="897" spans="1:7" ht="14.25" x14ac:dyDescent="0.15">
      <c r="A897" s="63" t="s">
        <v>6</v>
      </c>
      <c r="B897" s="63" t="s">
        <v>772</v>
      </c>
      <c r="C897" s="63">
        <v>2021263332</v>
      </c>
      <c r="D897" s="63" t="s">
        <v>820</v>
      </c>
      <c r="E897" s="26" t="s">
        <v>821</v>
      </c>
      <c r="F897" s="57" t="s">
        <v>791</v>
      </c>
      <c r="G897" s="60">
        <v>26</v>
      </c>
    </row>
    <row r="898" spans="1:7" ht="14.25" x14ac:dyDescent="0.15">
      <c r="A898" s="63"/>
      <c r="B898" s="63"/>
      <c r="C898" s="63"/>
      <c r="D898" s="63"/>
      <c r="E898" s="25" t="s">
        <v>822</v>
      </c>
      <c r="F898" s="25" t="s">
        <v>175</v>
      </c>
      <c r="G898" s="60"/>
    </row>
    <row r="899" spans="1:7" ht="14.25" x14ac:dyDescent="0.15">
      <c r="A899" s="63"/>
      <c r="B899" s="63"/>
      <c r="C899" s="63"/>
      <c r="D899" s="63"/>
      <c r="E899" s="26" t="s">
        <v>821</v>
      </c>
      <c r="F899" s="25" t="s">
        <v>823</v>
      </c>
      <c r="G899" s="60"/>
    </row>
    <row r="900" spans="1:7" ht="14.25" x14ac:dyDescent="0.15">
      <c r="A900" s="63"/>
      <c r="B900" s="63"/>
      <c r="C900" s="25">
        <v>2021263101</v>
      </c>
      <c r="D900" s="25" t="s">
        <v>824</v>
      </c>
      <c r="E900" s="25" t="s">
        <v>821</v>
      </c>
      <c r="F900" s="25" t="s">
        <v>825</v>
      </c>
      <c r="G900" s="60"/>
    </row>
    <row r="901" spans="1:7" ht="14.25" x14ac:dyDescent="0.15">
      <c r="A901" s="63"/>
      <c r="B901" s="63"/>
      <c r="C901" s="25">
        <v>2021263321</v>
      </c>
      <c r="D901" s="25" t="s">
        <v>826</v>
      </c>
      <c r="E901" s="25" t="s">
        <v>821</v>
      </c>
      <c r="F901" s="25" t="s">
        <v>189</v>
      </c>
      <c r="G901" s="60"/>
    </row>
    <row r="902" spans="1:7" ht="14.25" x14ac:dyDescent="0.15">
      <c r="A902" s="63"/>
      <c r="B902" s="60" t="s">
        <v>773</v>
      </c>
      <c r="C902" s="60">
        <v>2021263213</v>
      </c>
      <c r="D902" s="60" t="s">
        <v>827</v>
      </c>
      <c r="E902" s="25" t="s">
        <v>821</v>
      </c>
      <c r="F902" s="25" t="s">
        <v>828</v>
      </c>
      <c r="G902" s="60">
        <v>16</v>
      </c>
    </row>
    <row r="903" spans="1:7" ht="14.25" x14ac:dyDescent="0.15">
      <c r="A903" s="63"/>
      <c r="B903" s="60"/>
      <c r="C903" s="60"/>
      <c r="D903" s="60"/>
      <c r="E903" s="25" t="s">
        <v>829</v>
      </c>
      <c r="F903" s="25" t="s">
        <v>830</v>
      </c>
      <c r="G903" s="60"/>
    </row>
    <row r="904" spans="1:7" ht="14.25" x14ac:dyDescent="0.15">
      <c r="A904" s="63"/>
      <c r="B904" s="60" t="s">
        <v>774</v>
      </c>
      <c r="C904" s="25">
        <v>2021263228</v>
      </c>
      <c r="D904" s="25" t="s">
        <v>831</v>
      </c>
      <c r="E904" s="25" t="s">
        <v>789</v>
      </c>
      <c r="F904" s="25" t="s">
        <v>791</v>
      </c>
      <c r="G904" s="60">
        <v>24</v>
      </c>
    </row>
    <row r="905" spans="1:7" ht="14.25" x14ac:dyDescent="0.15">
      <c r="A905" s="63"/>
      <c r="B905" s="60"/>
      <c r="C905" s="25">
        <v>2021263133</v>
      </c>
      <c r="D905" s="25" t="s">
        <v>832</v>
      </c>
      <c r="E905" s="25" t="s">
        <v>789</v>
      </c>
      <c r="F905" s="25" t="s">
        <v>791</v>
      </c>
      <c r="G905" s="60"/>
    </row>
    <row r="906" spans="1:7" ht="14.25" x14ac:dyDescent="0.15">
      <c r="A906" s="63"/>
      <c r="B906" s="60"/>
      <c r="C906" s="25">
        <v>2021263124</v>
      </c>
      <c r="D906" s="25" t="s">
        <v>833</v>
      </c>
      <c r="E906" s="25" t="s">
        <v>789</v>
      </c>
      <c r="F906" s="25" t="s">
        <v>791</v>
      </c>
      <c r="G906" s="60"/>
    </row>
    <row r="907" spans="1:7" ht="14.25" x14ac:dyDescent="0.15">
      <c r="A907" s="63"/>
      <c r="B907" s="60" t="s">
        <v>775</v>
      </c>
      <c r="C907" s="25">
        <v>2021263104</v>
      </c>
      <c r="D907" s="25" t="s">
        <v>834</v>
      </c>
      <c r="E907" s="25" t="s">
        <v>789</v>
      </c>
      <c r="F907" s="25" t="s">
        <v>828</v>
      </c>
      <c r="G907" s="60">
        <v>24</v>
      </c>
    </row>
    <row r="908" spans="1:7" ht="14.25" x14ac:dyDescent="0.15">
      <c r="A908" s="63"/>
      <c r="B908" s="60"/>
      <c r="C908" s="25">
        <v>2021263423</v>
      </c>
      <c r="D908" s="25" t="s">
        <v>835</v>
      </c>
      <c r="E908" s="25" t="s">
        <v>789</v>
      </c>
      <c r="F908" s="25" t="s">
        <v>830</v>
      </c>
      <c r="G908" s="60"/>
    </row>
    <row r="909" spans="1:7" ht="14.25" x14ac:dyDescent="0.15">
      <c r="A909" s="63"/>
      <c r="B909" s="60"/>
      <c r="C909" s="25">
        <v>2021263112</v>
      </c>
      <c r="D909" s="25" t="s">
        <v>836</v>
      </c>
      <c r="E909" s="25" t="s">
        <v>789</v>
      </c>
      <c r="F909" s="25" t="s">
        <v>830</v>
      </c>
      <c r="G909" s="60"/>
    </row>
    <row r="910" spans="1:7" ht="14.25" x14ac:dyDescent="0.15">
      <c r="A910" s="63"/>
      <c r="B910" s="25" t="s">
        <v>776</v>
      </c>
      <c r="C910" s="25">
        <v>2022263326</v>
      </c>
      <c r="D910" s="25" t="s">
        <v>837</v>
      </c>
      <c r="E910" s="25" t="s">
        <v>683</v>
      </c>
      <c r="F910" s="38" t="s">
        <v>838</v>
      </c>
      <c r="G910" s="25">
        <v>1</v>
      </c>
    </row>
    <row r="911" spans="1:7" ht="14.25" x14ac:dyDescent="0.15">
      <c r="A911" s="63"/>
      <c r="B911" s="60" t="s">
        <v>777</v>
      </c>
      <c r="C911" s="25">
        <v>2022263408</v>
      </c>
      <c r="D911" s="25" t="s">
        <v>839</v>
      </c>
      <c r="E911" s="25" t="s">
        <v>722</v>
      </c>
      <c r="F911" s="38" t="s">
        <v>189</v>
      </c>
      <c r="G911" s="60">
        <v>51</v>
      </c>
    </row>
    <row r="912" spans="1:7" ht="14.25" x14ac:dyDescent="0.15">
      <c r="A912" s="63"/>
      <c r="B912" s="60"/>
      <c r="C912" s="60">
        <v>2022263215</v>
      </c>
      <c r="D912" s="60" t="s">
        <v>840</v>
      </c>
      <c r="E912" s="25" t="s">
        <v>841</v>
      </c>
      <c r="F912" s="25" t="s">
        <v>173</v>
      </c>
      <c r="G912" s="60"/>
    </row>
    <row r="913" spans="1:7" ht="14.25" x14ac:dyDescent="0.15">
      <c r="A913" s="63"/>
      <c r="B913" s="60"/>
      <c r="C913" s="60"/>
      <c r="D913" s="60"/>
      <c r="E913" s="25" t="s">
        <v>683</v>
      </c>
      <c r="F913" s="25" t="s">
        <v>828</v>
      </c>
      <c r="G913" s="60"/>
    </row>
    <row r="914" spans="1:7" ht="14.25" x14ac:dyDescent="0.15">
      <c r="A914" s="63"/>
      <c r="B914" s="60"/>
      <c r="C914" s="60"/>
      <c r="D914" s="60"/>
      <c r="E914" s="25" t="s">
        <v>724</v>
      </c>
      <c r="F914" s="25" t="s">
        <v>175</v>
      </c>
      <c r="G914" s="60"/>
    </row>
    <row r="915" spans="1:7" ht="14.25" x14ac:dyDescent="0.15">
      <c r="A915" s="63"/>
      <c r="B915" s="60"/>
      <c r="C915" s="60"/>
      <c r="D915" s="60"/>
      <c r="E915" s="25" t="s">
        <v>722</v>
      </c>
      <c r="F915" s="25" t="s">
        <v>189</v>
      </c>
      <c r="G915" s="60"/>
    </row>
    <row r="916" spans="1:7" ht="14.25" x14ac:dyDescent="0.15">
      <c r="A916" s="63"/>
      <c r="B916" s="60"/>
      <c r="C916" s="60"/>
      <c r="D916" s="60"/>
      <c r="E916" s="25" t="s">
        <v>683</v>
      </c>
      <c r="F916" s="25" t="s">
        <v>830</v>
      </c>
      <c r="G916" s="60"/>
    </row>
    <row r="917" spans="1:7" ht="14.25" x14ac:dyDescent="0.15">
      <c r="A917" s="63"/>
      <c r="B917" s="60"/>
      <c r="C917" s="60">
        <v>2022263225</v>
      </c>
      <c r="D917" s="60" t="s">
        <v>842</v>
      </c>
      <c r="E917" s="25" t="s">
        <v>841</v>
      </c>
      <c r="F917" s="25" t="s">
        <v>173</v>
      </c>
      <c r="G917" s="60"/>
    </row>
    <row r="918" spans="1:7" ht="14.25" x14ac:dyDescent="0.15">
      <c r="A918" s="63"/>
      <c r="B918" s="60"/>
      <c r="C918" s="60"/>
      <c r="D918" s="60"/>
      <c r="E918" s="25" t="s">
        <v>683</v>
      </c>
      <c r="F918" s="25" t="s">
        <v>828</v>
      </c>
      <c r="G918" s="60"/>
    </row>
    <row r="919" spans="1:7" ht="14.25" x14ac:dyDescent="0.15">
      <c r="A919" s="63"/>
      <c r="B919" s="60"/>
      <c r="C919" s="60"/>
      <c r="D919" s="60"/>
      <c r="E919" s="25" t="s">
        <v>724</v>
      </c>
      <c r="F919" s="25" t="s">
        <v>175</v>
      </c>
      <c r="G919" s="60"/>
    </row>
    <row r="920" spans="1:7" ht="14.25" x14ac:dyDescent="0.15">
      <c r="A920" s="63"/>
      <c r="B920" s="60"/>
      <c r="C920" s="60"/>
      <c r="D920" s="60"/>
      <c r="E920" s="25" t="s">
        <v>722</v>
      </c>
      <c r="F920" s="25" t="s">
        <v>189</v>
      </c>
      <c r="G920" s="60"/>
    </row>
    <row r="921" spans="1:7" ht="14.25" x14ac:dyDescent="0.15">
      <c r="A921" s="63"/>
      <c r="B921" s="60"/>
      <c r="C921" s="60"/>
      <c r="D921" s="60"/>
      <c r="E921" s="25" t="s">
        <v>683</v>
      </c>
      <c r="F921" s="25" t="s">
        <v>830</v>
      </c>
      <c r="G921" s="60"/>
    </row>
    <row r="922" spans="1:7" ht="14.25" x14ac:dyDescent="0.15">
      <c r="A922" s="63"/>
      <c r="B922" s="60" t="s">
        <v>778</v>
      </c>
      <c r="C922" s="25">
        <v>2022263216</v>
      </c>
      <c r="D922" s="25" t="s">
        <v>843</v>
      </c>
      <c r="E922" s="25" t="s">
        <v>844</v>
      </c>
      <c r="F922" s="25" t="s">
        <v>791</v>
      </c>
      <c r="G922" s="60">
        <v>16</v>
      </c>
    </row>
    <row r="923" spans="1:7" ht="14.25" x14ac:dyDescent="0.15">
      <c r="A923" s="63"/>
      <c r="B923" s="60"/>
      <c r="C923" s="25">
        <v>2022263327</v>
      </c>
      <c r="D923" s="25" t="s">
        <v>845</v>
      </c>
      <c r="E923" s="25" t="s">
        <v>844</v>
      </c>
      <c r="F923" s="25" t="s">
        <v>791</v>
      </c>
      <c r="G923" s="60"/>
    </row>
    <row r="924" spans="1:7" ht="14.25" x14ac:dyDescent="0.15">
      <c r="A924" s="63"/>
      <c r="B924" s="60" t="s">
        <v>786</v>
      </c>
      <c r="C924" s="60">
        <v>2023263418</v>
      </c>
      <c r="D924" s="60" t="s">
        <v>797</v>
      </c>
      <c r="E924" s="25" t="s">
        <v>114</v>
      </c>
      <c r="F924" s="38" t="s">
        <v>163</v>
      </c>
      <c r="G924" s="60">
        <v>9</v>
      </c>
    </row>
    <row r="925" spans="1:7" ht="14.25" x14ac:dyDescent="0.15">
      <c r="A925" s="63"/>
      <c r="B925" s="60"/>
      <c r="C925" s="60"/>
      <c r="D925" s="60"/>
      <c r="E925" s="25" t="s">
        <v>78</v>
      </c>
      <c r="F925" s="38" t="s">
        <v>173</v>
      </c>
      <c r="G925" s="60"/>
    </row>
    <row r="926" spans="1:7" ht="14.25" x14ac:dyDescent="0.15">
      <c r="A926" s="63"/>
      <c r="B926" s="60"/>
      <c r="C926" s="60"/>
      <c r="D926" s="60"/>
      <c r="E926" s="25" t="s">
        <v>84</v>
      </c>
      <c r="F926" s="25" t="s">
        <v>163</v>
      </c>
      <c r="G926" s="60"/>
    </row>
    <row r="927" spans="1:7" ht="14.25" x14ac:dyDescent="0.15">
      <c r="A927" s="63"/>
      <c r="B927" s="60"/>
      <c r="C927" s="60"/>
      <c r="D927" s="60"/>
      <c r="E927" s="25" t="s">
        <v>846</v>
      </c>
      <c r="F927" s="25" t="s">
        <v>163</v>
      </c>
      <c r="G927" s="60"/>
    </row>
    <row r="928" spans="1:7" ht="14.25" x14ac:dyDescent="0.15">
      <c r="A928" s="60" t="s">
        <v>7</v>
      </c>
      <c r="B928" s="66" t="s">
        <v>798</v>
      </c>
      <c r="C928" s="60">
        <v>2022353142</v>
      </c>
      <c r="D928" s="60" t="s">
        <v>800</v>
      </c>
      <c r="E928" s="25" t="s">
        <v>801</v>
      </c>
      <c r="F928" s="38" t="s">
        <v>802</v>
      </c>
      <c r="G928" s="60">
        <v>6</v>
      </c>
    </row>
    <row r="929" spans="1:7" ht="14.25" x14ac:dyDescent="0.15">
      <c r="A929" s="60"/>
      <c r="B929" s="66"/>
      <c r="C929" s="60"/>
      <c r="D929" s="60"/>
      <c r="E929" s="25" t="s">
        <v>803</v>
      </c>
      <c r="F929" s="25" t="s">
        <v>804</v>
      </c>
      <c r="G929" s="60"/>
    </row>
    <row r="930" spans="1:7" ht="14.25" x14ac:dyDescent="0.15">
      <c r="A930" s="60"/>
      <c r="B930" s="66"/>
      <c r="C930" s="60"/>
      <c r="D930" s="60"/>
      <c r="E930" s="25" t="s">
        <v>805</v>
      </c>
      <c r="F930" s="25" t="s">
        <v>806</v>
      </c>
      <c r="G930" s="60"/>
    </row>
    <row r="931" spans="1:7" ht="14.25" x14ac:dyDescent="0.15">
      <c r="A931" s="60"/>
      <c r="B931" s="66"/>
      <c r="C931" s="60"/>
      <c r="D931" s="60"/>
      <c r="E931" s="25" t="s">
        <v>807</v>
      </c>
      <c r="F931" s="25" t="s">
        <v>808</v>
      </c>
      <c r="G931" s="60"/>
    </row>
    <row r="932" spans="1:7" ht="14.25" x14ac:dyDescent="0.15">
      <c r="A932" s="60"/>
      <c r="B932" s="66"/>
      <c r="C932" s="60"/>
      <c r="D932" s="60"/>
      <c r="E932" s="25" t="s">
        <v>809</v>
      </c>
      <c r="F932" s="25" t="s">
        <v>810</v>
      </c>
      <c r="G932" s="60"/>
    </row>
    <row r="933" spans="1:7" ht="14.25" x14ac:dyDescent="0.15">
      <c r="A933" s="60"/>
      <c r="B933" s="66"/>
      <c r="C933" s="60"/>
      <c r="D933" s="60"/>
      <c r="E933" s="25" t="s">
        <v>811</v>
      </c>
      <c r="F933" s="25" t="s">
        <v>812</v>
      </c>
      <c r="G933" s="60"/>
    </row>
  </sheetData>
  <mergeCells count="636">
    <mergeCell ref="B710:B721"/>
    <mergeCell ref="C710:C718"/>
    <mergeCell ref="D710:D718"/>
    <mergeCell ref="G710:G718"/>
    <mergeCell ref="C719:C720"/>
    <mergeCell ref="D719:D720"/>
    <mergeCell ref="G719:G720"/>
    <mergeCell ref="B693:B708"/>
    <mergeCell ref="C693:C695"/>
    <mergeCell ref="D693:D695"/>
    <mergeCell ref="G693:G695"/>
    <mergeCell ref="C696:C698"/>
    <mergeCell ref="D696:D698"/>
    <mergeCell ref="G696:G698"/>
    <mergeCell ref="C699:C703"/>
    <mergeCell ref="D699:D703"/>
    <mergeCell ref="G699:G703"/>
    <mergeCell ref="C704:C708"/>
    <mergeCell ref="D704:D708"/>
    <mergeCell ref="G704:G708"/>
    <mergeCell ref="B684:B685"/>
    <mergeCell ref="C684:C685"/>
    <mergeCell ref="D684:D685"/>
    <mergeCell ref="G684:G685"/>
    <mergeCell ref="B686:B692"/>
    <mergeCell ref="C686:C692"/>
    <mergeCell ref="D686:D692"/>
    <mergeCell ref="G686:G692"/>
    <mergeCell ref="D679:D682"/>
    <mergeCell ref="B651:B659"/>
    <mergeCell ref="C651:C656"/>
    <mergeCell ref="D651:D656"/>
    <mergeCell ref="G651:G656"/>
    <mergeCell ref="C657:C659"/>
    <mergeCell ref="D657:D659"/>
    <mergeCell ref="B660:B666"/>
    <mergeCell ref="C660:C661"/>
    <mergeCell ref="D660:D661"/>
    <mergeCell ref="G660:G661"/>
    <mergeCell ref="C662:C663"/>
    <mergeCell ref="D662:D663"/>
    <mergeCell ref="G662:G663"/>
    <mergeCell ref="C664:C665"/>
    <mergeCell ref="D664:D665"/>
    <mergeCell ref="G664:G665"/>
    <mergeCell ref="G657:G659"/>
    <mergeCell ref="G591:G592"/>
    <mergeCell ref="C593:C594"/>
    <mergeCell ref="D593:D594"/>
    <mergeCell ref="G593:G594"/>
    <mergeCell ref="C595:C600"/>
    <mergeCell ref="D595:D600"/>
    <mergeCell ref="G595:G600"/>
    <mergeCell ref="A602:A721"/>
    <mergeCell ref="B602:B607"/>
    <mergeCell ref="C602:C607"/>
    <mergeCell ref="D602:D607"/>
    <mergeCell ref="G602:G607"/>
    <mergeCell ref="B608:B612"/>
    <mergeCell ref="C608:C610"/>
    <mergeCell ref="D608:D610"/>
    <mergeCell ref="G608:G610"/>
    <mergeCell ref="C611:C612"/>
    <mergeCell ref="D611:D612"/>
    <mergeCell ref="G611:G612"/>
    <mergeCell ref="B613:B615"/>
    <mergeCell ref="B616:B628"/>
    <mergeCell ref="C616:C622"/>
    <mergeCell ref="D616:D622"/>
    <mergeCell ref="G616:G622"/>
    <mergeCell ref="B478:B512"/>
    <mergeCell ref="C478:C481"/>
    <mergeCell ref="B547:B549"/>
    <mergeCell ref="B550:B569"/>
    <mergeCell ref="C552:C554"/>
    <mergeCell ref="D552:D554"/>
    <mergeCell ref="G552:G554"/>
    <mergeCell ref="C555:C558"/>
    <mergeCell ref="D555:D558"/>
    <mergeCell ref="G555:G558"/>
    <mergeCell ref="C559:C569"/>
    <mergeCell ref="D559:D569"/>
    <mergeCell ref="G559:G569"/>
    <mergeCell ref="C550:C551"/>
    <mergeCell ref="D550:D551"/>
    <mergeCell ref="G550:G551"/>
    <mergeCell ref="B513:B546"/>
    <mergeCell ref="C513:C522"/>
    <mergeCell ref="D513:D522"/>
    <mergeCell ref="G513:G522"/>
    <mergeCell ref="C523:C525"/>
    <mergeCell ref="D523:D525"/>
    <mergeCell ref="G523:G525"/>
    <mergeCell ref="C526:C528"/>
    <mergeCell ref="D526:D528"/>
    <mergeCell ref="G526:G528"/>
    <mergeCell ref="C529:C532"/>
    <mergeCell ref="D529:D532"/>
    <mergeCell ref="G529:G532"/>
    <mergeCell ref="C533:C536"/>
    <mergeCell ref="D533:D536"/>
    <mergeCell ref="G533:G536"/>
    <mergeCell ref="C537:C546"/>
    <mergeCell ref="D537:D546"/>
    <mergeCell ref="G537:G546"/>
    <mergeCell ref="C504:C506"/>
    <mergeCell ref="D504:D506"/>
    <mergeCell ref="G504:G506"/>
    <mergeCell ref="C507:C509"/>
    <mergeCell ref="D507:D509"/>
    <mergeCell ref="G507:G509"/>
    <mergeCell ref="C498:C500"/>
    <mergeCell ref="C510:C512"/>
    <mergeCell ref="D510:D512"/>
    <mergeCell ref="G510:G512"/>
    <mergeCell ref="C467:C470"/>
    <mergeCell ref="D467:D470"/>
    <mergeCell ref="G467:G470"/>
    <mergeCell ref="C471:C477"/>
    <mergeCell ref="D471:D477"/>
    <mergeCell ref="G471:G477"/>
    <mergeCell ref="D498:D500"/>
    <mergeCell ref="G498:G500"/>
    <mergeCell ref="C501:C503"/>
    <mergeCell ref="D501:D503"/>
    <mergeCell ref="G501:G503"/>
    <mergeCell ref="B368:B379"/>
    <mergeCell ref="C368:C371"/>
    <mergeCell ref="D368:D371"/>
    <mergeCell ref="G368:G371"/>
    <mergeCell ref="C372:C379"/>
    <mergeCell ref="D372:D379"/>
    <mergeCell ref="G372:G379"/>
    <mergeCell ref="B382:B388"/>
    <mergeCell ref="C382:C383"/>
    <mergeCell ref="D382:D383"/>
    <mergeCell ref="G382:G383"/>
    <mergeCell ref="C384:C388"/>
    <mergeCell ref="D384:D388"/>
    <mergeCell ref="G384:G388"/>
    <mergeCell ref="D360:D361"/>
    <mergeCell ref="G360:G361"/>
    <mergeCell ref="B362:B367"/>
    <mergeCell ref="C364:C365"/>
    <mergeCell ref="D364:D365"/>
    <mergeCell ref="G364:G365"/>
    <mergeCell ref="C366:C367"/>
    <mergeCell ref="D366:D367"/>
    <mergeCell ref="G366:G367"/>
    <mergeCell ref="C292:C293"/>
    <mergeCell ref="D292:D293"/>
    <mergeCell ref="G292:G293"/>
    <mergeCell ref="B294:B318"/>
    <mergeCell ref="C294:C297"/>
    <mergeCell ref="D294:D297"/>
    <mergeCell ref="G294:G297"/>
    <mergeCell ref="C298:C303"/>
    <mergeCell ref="D298:D303"/>
    <mergeCell ref="G298:G303"/>
    <mergeCell ref="C304:C308"/>
    <mergeCell ref="D304:D308"/>
    <mergeCell ref="G304:G308"/>
    <mergeCell ref="C309:C318"/>
    <mergeCell ref="D309:D318"/>
    <mergeCell ref="G309:G318"/>
    <mergeCell ref="B244:B293"/>
    <mergeCell ref="C244:C249"/>
    <mergeCell ref="D244:D249"/>
    <mergeCell ref="G244:G249"/>
    <mergeCell ref="C250:C253"/>
    <mergeCell ref="D250:D253"/>
    <mergeCell ref="G250:G253"/>
    <mergeCell ref="C254:C255"/>
    <mergeCell ref="G278:G284"/>
    <mergeCell ref="C285:C286"/>
    <mergeCell ref="D285:D286"/>
    <mergeCell ref="G285:G286"/>
    <mergeCell ref="C287:C288"/>
    <mergeCell ref="D287:D288"/>
    <mergeCell ref="G287:G288"/>
    <mergeCell ref="C289:C291"/>
    <mergeCell ref="D289:D291"/>
    <mergeCell ref="G289:G291"/>
    <mergeCell ref="C271:C277"/>
    <mergeCell ref="D271:D277"/>
    <mergeCell ref="G271:G277"/>
    <mergeCell ref="C278:C284"/>
    <mergeCell ref="D278:D284"/>
    <mergeCell ref="D208:D209"/>
    <mergeCell ref="G208:G209"/>
    <mergeCell ref="C211:C214"/>
    <mergeCell ref="D211:D214"/>
    <mergeCell ref="G211:G214"/>
    <mergeCell ref="C215:C216"/>
    <mergeCell ref="D215:D216"/>
    <mergeCell ref="G215:G216"/>
    <mergeCell ref="D254:D255"/>
    <mergeCell ref="G254:G255"/>
    <mergeCell ref="C256:C261"/>
    <mergeCell ref="D256:D261"/>
    <mergeCell ref="G256:G261"/>
    <mergeCell ref="C262:C263"/>
    <mergeCell ref="D262:D263"/>
    <mergeCell ref="G262:G263"/>
    <mergeCell ref="C264:C270"/>
    <mergeCell ref="D264:D270"/>
    <mergeCell ref="G264:G270"/>
    <mergeCell ref="B217:B243"/>
    <mergeCell ref="C217:C224"/>
    <mergeCell ref="D217:D224"/>
    <mergeCell ref="G217:G224"/>
    <mergeCell ref="C225:C232"/>
    <mergeCell ref="D225:D232"/>
    <mergeCell ref="G225:G232"/>
    <mergeCell ref="C238:C239"/>
    <mergeCell ref="D238:D239"/>
    <mergeCell ref="G238:G239"/>
    <mergeCell ref="C240:C241"/>
    <mergeCell ref="D240:D241"/>
    <mergeCell ref="G240:G241"/>
    <mergeCell ref="C242:C243"/>
    <mergeCell ref="D242:D243"/>
    <mergeCell ref="G242:G243"/>
    <mergeCell ref="G175:G177"/>
    <mergeCell ref="C178:C180"/>
    <mergeCell ref="D178:D180"/>
    <mergeCell ref="G178:G180"/>
    <mergeCell ref="B181:B184"/>
    <mergeCell ref="A185:A601"/>
    <mergeCell ref="B185:B205"/>
    <mergeCell ref="C185:C186"/>
    <mergeCell ref="D185:D186"/>
    <mergeCell ref="G185:G186"/>
    <mergeCell ref="C187:C193"/>
    <mergeCell ref="D187:D193"/>
    <mergeCell ref="G187:G193"/>
    <mergeCell ref="C194:C199"/>
    <mergeCell ref="D194:D199"/>
    <mergeCell ref="G194:G199"/>
    <mergeCell ref="C200:C204"/>
    <mergeCell ref="D200:D204"/>
    <mergeCell ref="G200:G204"/>
    <mergeCell ref="B206:B216"/>
    <mergeCell ref="C206:C207"/>
    <mergeCell ref="D206:D207"/>
    <mergeCell ref="G206:G207"/>
    <mergeCell ref="C208:C209"/>
    <mergeCell ref="B150:B180"/>
    <mergeCell ref="C150:C154"/>
    <mergeCell ref="D150:D154"/>
    <mergeCell ref="G150:G154"/>
    <mergeCell ref="C155:C159"/>
    <mergeCell ref="D155:D159"/>
    <mergeCell ref="G155:G159"/>
    <mergeCell ref="C160:C162"/>
    <mergeCell ref="D160:D162"/>
    <mergeCell ref="G160:G162"/>
    <mergeCell ref="C163:C165"/>
    <mergeCell ref="D163:D165"/>
    <mergeCell ref="G163:G165"/>
    <mergeCell ref="C166:C168"/>
    <mergeCell ref="D166:D168"/>
    <mergeCell ref="G166:G168"/>
    <mergeCell ref="C169:C171"/>
    <mergeCell ref="D169:D171"/>
    <mergeCell ref="G169:G171"/>
    <mergeCell ref="C172:C174"/>
    <mergeCell ref="D172:D174"/>
    <mergeCell ref="G172:G174"/>
    <mergeCell ref="C175:C177"/>
    <mergeCell ref="D175:D177"/>
    <mergeCell ref="B110:B115"/>
    <mergeCell ref="C110:C114"/>
    <mergeCell ref="D110:D114"/>
    <mergeCell ref="G110:G114"/>
    <mergeCell ref="B116:B149"/>
    <mergeCell ref="C116:C121"/>
    <mergeCell ref="D116:D121"/>
    <mergeCell ref="G116:G121"/>
    <mergeCell ref="C122:C127"/>
    <mergeCell ref="D122:D127"/>
    <mergeCell ref="G122:G127"/>
    <mergeCell ref="C128:C134"/>
    <mergeCell ref="D128:D134"/>
    <mergeCell ref="G128:G134"/>
    <mergeCell ref="C135:C138"/>
    <mergeCell ref="D135:D138"/>
    <mergeCell ref="G135:G138"/>
    <mergeCell ref="C139:C149"/>
    <mergeCell ref="D139:D149"/>
    <mergeCell ref="G139:G149"/>
    <mergeCell ref="B93:B95"/>
    <mergeCell ref="C94:C95"/>
    <mergeCell ref="D94:D95"/>
    <mergeCell ref="G94:G95"/>
    <mergeCell ref="B96:B103"/>
    <mergeCell ref="C96:C103"/>
    <mergeCell ref="D96:D103"/>
    <mergeCell ref="G96:G103"/>
    <mergeCell ref="B104:B109"/>
    <mergeCell ref="C104:C105"/>
    <mergeCell ref="D104:D105"/>
    <mergeCell ref="G104:G105"/>
    <mergeCell ref="C106:C109"/>
    <mergeCell ref="D106:D109"/>
    <mergeCell ref="G106:G109"/>
    <mergeCell ref="C80:C84"/>
    <mergeCell ref="D80:D84"/>
    <mergeCell ref="G80:G84"/>
    <mergeCell ref="C85:C86"/>
    <mergeCell ref="D85:D86"/>
    <mergeCell ref="G85:G86"/>
    <mergeCell ref="B87:B92"/>
    <mergeCell ref="C87:C92"/>
    <mergeCell ref="D87:D92"/>
    <mergeCell ref="G87:G92"/>
    <mergeCell ref="B56:B86"/>
    <mergeCell ref="C56:C62"/>
    <mergeCell ref="D56:D62"/>
    <mergeCell ref="G56:G62"/>
    <mergeCell ref="C63:C67"/>
    <mergeCell ref="D63:D67"/>
    <mergeCell ref="G63:G67"/>
    <mergeCell ref="C68:C74"/>
    <mergeCell ref="D68:D74"/>
    <mergeCell ref="G68:G74"/>
    <mergeCell ref="C75:C79"/>
    <mergeCell ref="D75:D79"/>
    <mergeCell ref="G75:G79"/>
    <mergeCell ref="A3:A184"/>
    <mergeCell ref="C3:C7"/>
    <mergeCell ref="D3:D7"/>
    <mergeCell ref="G3:G7"/>
    <mergeCell ref="B9:B41"/>
    <mergeCell ref="C9:C19"/>
    <mergeCell ref="D9:D19"/>
    <mergeCell ref="G9:G19"/>
    <mergeCell ref="C20:C26"/>
    <mergeCell ref="D20:D26"/>
    <mergeCell ref="G20:G26"/>
    <mergeCell ref="C27:C31"/>
    <mergeCell ref="D27:D31"/>
    <mergeCell ref="G27:G31"/>
    <mergeCell ref="C32:C41"/>
    <mergeCell ref="D32:D41"/>
    <mergeCell ref="G32:G41"/>
    <mergeCell ref="B42:B48"/>
    <mergeCell ref="C42:C48"/>
    <mergeCell ref="D42:D48"/>
    <mergeCell ref="G42:G48"/>
    <mergeCell ref="B49:B55"/>
    <mergeCell ref="C49:C55"/>
    <mergeCell ref="D49:D55"/>
    <mergeCell ref="B667:B670"/>
    <mergeCell ref="C667:C670"/>
    <mergeCell ref="D667:D670"/>
    <mergeCell ref="G667:G670"/>
    <mergeCell ref="B671:B682"/>
    <mergeCell ref="C671:C672"/>
    <mergeCell ref="D671:D672"/>
    <mergeCell ref="G671:G672"/>
    <mergeCell ref="C673:C676"/>
    <mergeCell ref="D673:D676"/>
    <mergeCell ref="G673:G676"/>
    <mergeCell ref="C677:C678"/>
    <mergeCell ref="D677:D678"/>
    <mergeCell ref="G677:G678"/>
    <mergeCell ref="C679:C682"/>
    <mergeCell ref="G679:G682"/>
    <mergeCell ref="B629:B650"/>
    <mergeCell ref="C629:C635"/>
    <mergeCell ref="D629:D635"/>
    <mergeCell ref="G629:G635"/>
    <mergeCell ref="C636:C647"/>
    <mergeCell ref="D636:D647"/>
    <mergeCell ref="G636:G647"/>
    <mergeCell ref="C648:C650"/>
    <mergeCell ref="D648:D650"/>
    <mergeCell ref="G648:G650"/>
    <mergeCell ref="C623:C627"/>
    <mergeCell ref="D623:D627"/>
    <mergeCell ref="G623:G627"/>
    <mergeCell ref="B570:B601"/>
    <mergeCell ref="C570:C572"/>
    <mergeCell ref="D570:D572"/>
    <mergeCell ref="G570:G572"/>
    <mergeCell ref="C573:C575"/>
    <mergeCell ref="D573:D575"/>
    <mergeCell ref="G573:G575"/>
    <mergeCell ref="C576:C578"/>
    <mergeCell ref="D576:D578"/>
    <mergeCell ref="G576:G578"/>
    <mergeCell ref="C579:C581"/>
    <mergeCell ref="D579:D581"/>
    <mergeCell ref="G579:G581"/>
    <mergeCell ref="C582:C584"/>
    <mergeCell ref="D582:D584"/>
    <mergeCell ref="G582:G584"/>
    <mergeCell ref="C586:C590"/>
    <mergeCell ref="D586:D590"/>
    <mergeCell ref="G586:G590"/>
    <mergeCell ref="C591:C592"/>
    <mergeCell ref="D591:D592"/>
    <mergeCell ref="B411:B429"/>
    <mergeCell ref="C415:C419"/>
    <mergeCell ref="D415:D419"/>
    <mergeCell ref="G415:G419"/>
    <mergeCell ref="C420:C424"/>
    <mergeCell ref="D478:D481"/>
    <mergeCell ref="G478:G481"/>
    <mergeCell ref="C482:C485"/>
    <mergeCell ref="D482:D485"/>
    <mergeCell ref="G482:G485"/>
    <mergeCell ref="D420:D424"/>
    <mergeCell ref="G420:G424"/>
    <mergeCell ref="C425:C429"/>
    <mergeCell ref="D425:D429"/>
    <mergeCell ref="G425:G429"/>
    <mergeCell ref="C411:C412"/>
    <mergeCell ref="D411:D412"/>
    <mergeCell ref="G411:G412"/>
    <mergeCell ref="C413:C414"/>
    <mergeCell ref="D413:D414"/>
    <mergeCell ref="G413:G414"/>
    <mergeCell ref="B437:B445"/>
    <mergeCell ref="C437:C440"/>
    <mergeCell ref="D437:D440"/>
    <mergeCell ref="C486:C489"/>
    <mergeCell ref="D486:D489"/>
    <mergeCell ref="G486:G489"/>
    <mergeCell ref="C490:C497"/>
    <mergeCell ref="D490:D497"/>
    <mergeCell ref="G490:G497"/>
    <mergeCell ref="B430:B436"/>
    <mergeCell ref="C430:C436"/>
    <mergeCell ref="D430:D436"/>
    <mergeCell ref="G430:G436"/>
    <mergeCell ref="G437:G440"/>
    <mergeCell ref="B446:B477"/>
    <mergeCell ref="C446:C451"/>
    <mergeCell ref="D446:D451"/>
    <mergeCell ref="G446:G451"/>
    <mergeCell ref="C452:C458"/>
    <mergeCell ref="D452:D458"/>
    <mergeCell ref="G452:G458"/>
    <mergeCell ref="C459:C461"/>
    <mergeCell ref="D459:D461"/>
    <mergeCell ref="G459:G461"/>
    <mergeCell ref="C462:C466"/>
    <mergeCell ref="D462:D466"/>
    <mergeCell ref="G462:G466"/>
    <mergeCell ref="B389:B410"/>
    <mergeCell ref="C389:C392"/>
    <mergeCell ref="D389:D392"/>
    <mergeCell ref="G389:G392"/>
    <mergeCell ref="B334:B361"/>
    <mergeCell ref="C334:C343"/>
    <mergeCell ref="D334:D343"/>
    <mergeCell ref="G334:G343"/>
    <mergeCell ref="C344:C353"/>
    <mergeCell ref="D344:D353"/>
    <mergeCell ref="G344:G353"/>
    <mergeCell ref="C354:C356"/>
    <mergeCell ref="D354:D356"/>
    <mergeCell ref="G354:G356"/>
    <mergeCell ref="C357:C359"/>
    <mergeCell ref="D357:D359"/>
    <mergeCell ref="G357:G359"/>
    <mergeCell ref="C393:C401"/>
    <mergeCell ref="D393:D401"/>
    <mergeCell ref="G393:G401"/>
    <mergeCell ref="C402:C410"/>
    <mergeCell ref="D402:D410"/>
    <mergeCell ref="G402:G410"/>
    <mergeCell ref="C360:C361"/>
    <mergeCell ref="C331:C333"/>
    <mergeCell ref="D331:D333"/>
    <mergeCell ref="G331:G333"/>
    <mergeCell ref="B320:B333"/>
    <mergeCell ref="C320:C321"/>
    <mergeCell ref="D320:D321"/>
    <mergeCell ref="G320:G321"/>
    <mergeCell ref="C322:C327"/>
    <mergeCell ref="D322:D327"/>
    <mergeCell ref="G322:G327"/>
    <mergeCell ref="C328:C330"/>
    <mergeCell ref="D328:D330"/>
    <mergeCell ref="G328:G330"/>
    <mergeCell ref="G49:G55"/>
    <mergeCell ref="B3:B8"/>
    <mergeCell ref="A1:G1"/>
    <mergeCell ref="A722:A896"/>
    <mergeCell ref="B722:B723"/>
    <mergeCell ref="C722:C723"/>
    <mergeCell ref="D722:D723"/>
    <mergeCell ref="G722:G723"/>
    <mergeCell ref="B724:B736"/>
    <mergeCell ref="C724:C731"/>
    <mergeCell ref="D724:D731"/>
    <mergeCell ref="G724:G731"/>
    <mergeCell ref="C732:C734"/>
    <mergeCell ref="D732:D734"/>
    <mergeCell ref="G732:G734"/>
    <mergeCell ref="B737:B738"/>
    <mergeCell ref="C737:C738"/>
    <mergeCell ref="D737:D738"/>
    <mergeCell ref="G737:G738"/>
    <mergeCell ref="B739:B750"/>
    <mergeCell ref="C739:C745"/>
    <mergeCell ref="D739:D745"/>
    <mergeCell ref="G739:G745"/>
    <mergeCell ref="C746:C750"/>
    <mergeCell ref="D746:D750"/>
    <mergeCell ref="G746:G750"/>
    <mergeCell ref="B751:B759"/>
    <mergeCell ref="C751:C757"/>
    <mergeCell ref="D751:D757"/>
    <mergeCell ref="G751:G757"/>
    <mergeCell ref="C758:C759"/>
    <mergeCell ref="D758:D759"/>
    <mergeCell ref="G758:G759"/>
    <mergeCell ref="B760:B766"/>
    <mergeCell ref="C760:C762"/>
    <mergeCell ref="D760:D762"/>
    <mergeCell ref="G760:G762"/>
    <mergeCell ref="C763:C764"/>
    <mergeCell ref="D763:D764"/>
    <mergeCell ref="G763:G764"/>
    <mergeCell ref="B767:B802"/>
    <mergeCell ref="C767:C775"/>
    <mergeCell ref="D767:D775"/>
    <mergeCell ref="G767:G775"/>
    <mergeCell ref="C776:C784"/>
    <mergeCell ref="D776:D784"/>
    <mergeCell ref="G776:G784"/>
    <mergeCell ref="C785:C793"/>
    <mergeCell ref="D785:D793"/>
    <mergeCell ref="G785:G793"/>
    <mergeCell ref="C794:C802"/>
    <mergeCell ref="D794:D802"/>
    <mergeCell ref="G794:G802"/>
    <mergeCell ref="B803:B807"/>
    <mergeCell ref="C803:C805"/>
    <mergeCell ref="D803:D805"/>
    <mergeCell ref="G803:G805"/>
    <mergeCell ref="C806:C807"/>
    <mergeCell ref="D806:D807"/>
    <mergeCell ref="G806:G807"/>
    <mergeCell ref="B810:B811"/>
    <mergeCell ref="C810:C811"/>
    <mergeCell ref="D810:D811"/>
    <mergeCell ref="G810:G811"/>
    <mergeCell ref="B812:B839"/>
    <mergeCell ref="C812:C813"/>
    <mergeCell ref="D812:D813"/>
    <mergeCell ref="G812:G813"/>
    <mergeCell ref="C814:C824"/>
    <mergeCell ref="D814:D824"/>
    <mergeCell ref="G814:G824"/>
    <mergeCell ref="C825:C835"/>
    <mergeCell ref="D825:D835"/>
    <mergeCell ref="G825:G835"/>
    <mergeCell ref="C836:C838"/>
    <mergeCell ref="D836:D838"/>
    <mergeCell ref="G836:G838"/>
    <mergeCell ref="B840:B843"/>
    <mergeCell ref="C840:C843"/>
    <mergeCell ref="D840:D843"/>
    <mergeCell ref="G840:G843"/>
    <mergeCell ref="B844:B853"/>
    <mergeCell ref="C844:C851"/>
    <mergeCell ref="D844:D851"/>
    <mergeCell ref="G844:G851"/>
    <mergeCell ref="B854:B860"/>
    <mergeCell ref="C856:C860"/>
    <mergeCell ref="D856:D860"/>
    <mergeCell ref="G856:G860"/>
    <mergeCell ref="B861:B865"/>
    <mergeCell ref="C861:C864"/>
    <mergeCell ref="D861:D864"/>
    <mergeCell ref="G861:G864"/>
    <mergeCell ref="B866:B875"/>
    <mergeCell ref="C866:C871"/>
    <mergeCell ref="D866:D871"/>
    <mergeCell ref="G866:G871"/>
    <mergeCell ref="C872:C875"/>
    <mergeCell ref="D872:D875"/>
    <mergeCell ref="G872:G875"/>
    <mergeCell ref="B876:B881"/>
    <mergeCell ref="C876:C881"/>
    <mergeCell ref="D876:D881"/>
    <mergeCell ref="G876:G881"/>
    <mergeCell ref="B882:B889"/>
    <mergeCell ref="C882:C884"/>
    <mergeCell ref="D882:D884"/>
    <mergeCell ref="G882:G884"/>
    <mergeCell ref="C885:C889"/>
    <mergeCell ref="D885:D889"/>
    <mergeCell ref="G885:G889"/>
    <mergeCell ref="B890:B896"/>
    <mergeCell ref="C890:C892"/>
    <mergeCell ref="D890:D892"/>
    <mergeCell ref="G890:G892"/>
    <mergeCell ref="C893:C896"/>
    <mergeCell ref="D893:D896"/>
    <mergeCell ref="G893:G896"/>
    <mergeCell ref="A928:A933"/>
    <mergeCell ref="B928:B933"/>
    <mergeCell ref="C928:C933"/>
    <mergeCell ref="D928:D933"/>
    <mergeCell ref="G928:G933"/>
    <mergeCell ref="A897:A927"/>
    <mergeCell ref="B897:B901"/>
    <mergeCell ref="C897:C899"/>
    <mergeCell ref="D897:D899"/>
    <mergeCell ref="G897:G901"/>
    <mergeCell ref="B902:B903"/>
    <mergeCell ref="C902:C903"/>
    <mergeCell ref="D902:D903"/>
    <mergeCell ref="G902:G903"/>
    <mergeCell ref="B904:B906"/>
    <mergeCell ref="G904:G906"/>
    <mergeCell ref="B907:B909"/>
    <mergeCell ref="B924:B927"/>
    <mergeCell ref="C924:C927"/>
    <mergeCell ref="D924:D927"/>
    <mergeCell ref="G924:G927"/>
    <mergeCell ref="G907:G909"/>
    <mergeCell ref="B911:B921"/>
    <mergeCell ref="G911:G921"/>
    <mergeCell ref="C912:C916"/>
    <mergeCell ref="D912:D916"/>
    <mergeCell ref="C917:C921"/>
    <mergeCell ref="D917:D921"/>
    <mergeCell ref="B922:B923"/>
    <mergeCell ref="G922:G923"/>
  </mergeCells>
  <phoneticPr fontId="14" type="noConversion"/>
  <dataValidations count="2">
    <dataValidation type="list" errorStyle="warning" allowBlank="1" showErrorMessage="1" sqref="B191:B192 B388:B389" xr:uid="{692B6E74-107E-466B-A650-2EF01A426335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  <dataValidation type="list" allowBlank="1" showInputMessage="1" showErrorMessage="1" sqref="B193 B390" xr:uid="{F3D7EE62-61E7-401F-B900-2344E1C84C22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1"/>
  <sheetViews>
    <sheetView topLeftCell="A22" workbookViewId="0">
      <selection activeCell="G50" sqref="G50"/>
    </sheetView>
  </sheetViews>
  <sheetFormatPr defaultColWidth="8.75" defaultRowHeight="13.5" x14ac:dyDescent="0.15"/>
  <cols>
    <col min="1" max="1" width="20.875" customWidth="1"/>
    <col min="2" max="2" width="7.875" customWidth="1"/>
    <col min="3" max="3" width="15.75" customWidth="1"/>
    <col min="4" max="4" width="14.5" customWidth="1"/>
    <col min="5" max="5" width="17.875" customWidth="1"/>
    <col min="6" max="6" width="11.125" customWidth="1"/>
    <col min="7" max="7" width="17.875" customWidth="1"/>
    <col min="8" max="8" width="33.75" customWidth="1"/>
  </cols>
  <sheetData>
    <row r="1" spans="1:8" ht="22.5" x14ac:dyDescent="0.15">
      <c r="A1" s="71" t="s">
        <v>35</v>
      </c>
      <c r="B1" s="71"/>
      <c r="C1" s="71"/>
      <c r="D1" s="71"/>
      <c r="E1" s="71"/>
      <c r="F1" s="71"/>
      <c r="G1" s="71"/>
      <c r="H1" s="71"/>
    </row>
    <row r="2" spans="1:8" ht="20.25" x14ac:dyDescent="0.15">
      <c r="A2" s="11" t="s">
        <v>19</v>
      </c>
      <c r="B2" s="11" t="s">
        <v>30</v>
      </c>
      <c r="C2" s="11" t="s">
        <v>20</v>
      </c>
      <c r="D2" s="11" t="s">
        <v>36</v>
      </c>
      <c r="E2" s="11" t="s">
        <v>32</v>
      </c>
      <c r="F2" s="12" t="s">
        <v>37</v>
      </c>
      <c r="G2" s="11" t="s">
        <v>38</v>
      </c>
      <c r="H2" s="11" t="s">
        <v>28</v>
      </c>
    </row>
    <row r="3" spans="1:8" ht="17.45" customHeight="1" x14ac:dyDescent="0.15">
      <c r="A3" s="60" t="s">
        <v>1</v>
      </c>
      <c r="B3" s="25">
        <v>1</v>
      </c>
      <c r="C3" s="25" t="s">
        <v>131</v>
      </c>
      <c r="D3" s="25">
        <v>0</v>
      </c>
      <c r="E3" s="25">
        <v>32</v>
      </c>
      <c r="F3" s="41">
        <f t="shared" ref="F3:F66" si="0">D3/E3</f>
        <v>0</v>
      </c>
      <c r="G3" s="25">
        <f t="shared" ref="G3:G34" si="1">RANK(F3,$F$3:$F$78,1)</f>
        <v>1</v>
      </c>
      <c r="H3" s="25"/>
    </row>
    <row r="4" spans="1:8" ht="17.45" customHeight="1" x14ac:dyDescent="0.15">
      <c r="A4" s="60"/>
      <c r="B4" s="25">
        <v>2</v>
      </c>
      <c r="C4" s="25" t="s">
        <v>132</v>
      </c>
      <c r="D4" s="25">
        <v>0</v>
      </c>
      <c r="E4" s="25">
        <v>32</v>
      </c>
      <c r="F4" s="41">
        <f t="shared" si="0"/>
        <v>0</v>
      </c>
      <c r="G4" s="25">
        <f t="shared" si="1"/>
        <v>1</v>
      </c>
      <c r="H4" s="25"/>
    </row>
    <row r="5" spans="1:8" ht="17.45" customHeight="1" x14ac:dyDescent="0.15">
      <c r="A5" s="60"/>
      <c r="B5" s="25">
        <v>3</v>
      </c>
      <c r="C5" s="25" t="s">
        <v>133</v>
      </c>
      <c r="D5" s="25">
        <v>0</v>
      </c>
      <c r="E5" s="25">
        <v>34</v>
      </c>
      <c r="F5" s="41">
        <f t="shared" si="0"/>
        <v>0</v>
      </c>
      <c r="G5" s="25">
        <f t="shared" si="1"/>
        <v>1</v>
      </c>
      <c r="H5" s="25"/>
    </row>
    <row r="6" spans="1:8" ht="17.45" customHeight="1" x14ac:dyDescent="0.15">
      <c r="A6" s="60"/>
      <c r="B6" s="25">
        <v>4</v>
      </c>
      <c r="C6" s="25" t="s">
        <v>134</v>
      </c>
      <c r="D6" s="25">
        <v>0</v>
      </c>
      <c r="E6" s="25">
        <v>30</v>
      </c>
      <c r="F6" s="41">
        <f t="shared" si="0"/>
        <v>0</v>
      </c>
      <c r="G6" s="25">
        <f t="shared" si="1"/>
        <v>1</v>
      </c>
      <c r="H6" s="25"/>
    </row>
    <row r="7" spans="1:8" ht="17.45" customHeight="1" x14ac:dyDescent="0.15">
      <c r="A7" s="60"/>
      <c r="B7" s="25">
        <v>5</v>
      </c>
      <c r="C7" s="25" t="s">
        <v>135</v>
      </c>
      <c r="D7" s="25">
        <v>0</v>
      </c>
      <c r="E7" s="25">
        <v>35</v>
      </c>
      <c r="F7" s="41">
        <f t="shared" si="0"/>
        <v>0</v>
      </c>
      <c r="G7" s="25">
        <f t="shared" si="1"/>
        <v>1</v>
      </c>
      <c r="H7" s="25"/>
    </row>
    <row r="8" spans="1:8" ht="17.45" customHeight="1" x14ac:dyDescent="0.15">
      <c r="A8" s="60"/>
      <c r="B8" s="25">
        <v>6</v>
      </c>
      <c r="C8" s="25" t="s">
        <v>136</v>
      </c>
      <c r="D8" s="25">
        <v>0</v>
      </c>
      <c r="E8" s="25">
        <v>43</v>
      </c>
      <c r="F8" s="41">
        <f t="shared" si="0"/>
        <v>0</v>
      </c>
      <c r="G8" s="25">
        <f t="shared" si="1"/>
        <v>1</v>
      </c>
      <c r="H8" s="25"/>
    </row>
    <row r="9" spans="1:8" ht="17.45" customHeight="1" x14ac:dyDescent="0.15">
      <c r="A9" s="60"/>
      <c r="B9" s="25">
        <v>7</v>
      </c>
      <c r="C9" s="25" t="s">
        <v>137</v>
      </c>
      <c r="D9" s="25">
        <v>0</v>
      </c>
      <c r="E9" s="25">
        <v>42</v>
      </c>
      <c r="F9" s="41">
        <f t="shared" si="0"/>
        <v>0</v>
      </c>
      <c r="G9" s="25">
        <f t="shared" si="1"/>
        <v>1</v>
      </c>
      <c r="H9" s="25"/>
    </row>
    <row r="10" spans="1:8" ht="17.45" customHeight="1" x14ac:dyDescent="0.15">
      <c r="A10" s="60"/>
      <c r="B10" s="25">
        <v>8</v>
      </c>
      <c r="C10" s="25" t="s">
        <v>138</v>
      </c>
      <c r="D10" s="25">
        <v>0</v>
      </c>
      <c r="E10" s="25">
        <v>45</v>
      </c>
      <c r="F10" s="41">
        <f t="shared" si="0"/>
        <v>0</v>
      </c>
      <c r="G10" s="25">
        <f t="shared" si="1"/>
        <v>1</v>
      </c>
      <c r="H10" s="25"/>
    </row>
    <row r="11" spans="1:8" ht="17.45" customHeight="1" x14ac:dyDescent="0.15">
      <c r="A11" s="60"/>
      <c r="B11" s="25">
        <v>9</v>
      </c>
      <c r="C11" s="25" t="s">
        <v>139</v>
      </c>
      <c r="D11" s="25">
        <v>4</v>
      </c>
      <c r="E11" s="25">
        <v>45</v>
      </c>
      <c r="F11" s="41">
        <f t="shared" si="0"/>
        <v>8.8888888888888892E-2</v>
      </c>
      <c r="G11" s="25">
        <f t="shared" si="1"/>
        <v>54</v>
      </c>
      <c r="H11" s="25"/>
    </row>
    <row r="12" spans="1:8" ht="17.45" customHeight="1" x14ac:dyDescent="0.15">
      <c r="A12" s="60"/>
      <c r="B12" s="25">
        <v>10</v>
      </c>
      <c r="C12" s="25" t="s">
        <v>140</v>
      </c>
      <c r="D12" s="25">
        <v>0</v>
      </c>
      <c r="E12" s="25">
        <v>39</v>
      </c>
      <c r="F12" s="41">
        <f t="shared" si="0"/>
        <v>0</v>
      </c>
      <c r="G12" s="25">
        <f t="shared" si="1"/>
        <v>1</v>
      </c>
      <c r="H12" s="25"/>
    </row>
    <row r="13" spans="1:8" ht="17.45" customHeight="1" x14ac:dyDescent="0.15">
      <c r="A13" s="60"/>
      <c r="B13" s="25">
        <v>11</v>
      </c>
      <c r="C13" s="25" t="s">
        <v>141</v>
      </c>
      <c r="D13" s="25">
        <v>2</v>
      </c>
      <c r="E13" s="25">
        <v>39</v>
      </c>
      <c r="F13" s="41">
        <f t="shared" si="0"/>
        <v>5.128205128205128E-2</v>
      </c>
      <c r="G13" s="25">
        <f t="shared" si="1"/>
        <v>52</v>
      </c>
      <c r="H13" s="25"/>
    </row>
    <row r="14" spans="1:8" ht="17.45" customHeight="1" x14ac:dyDescent="0.15">
      <c r="A14" s="60"/>
      <c r="B14" s="25">
        <v>12</v>
      </c>
      <c r="C14" s="25" t="s">
        <v>142</v>
      </c>
      <c r="D14" s="25">
        <v>0</v>
      </c>
      <c r="E14" s="25">
        <v>40</v>
      </c>
      <c r="F14" s="41">
        <f t="shared" si="0"/>
        <v>0</v>
      </c>
      <c r="G14" s="25">
        <f t="shared" si="1"/>
        <v>1</v>
      </c>
      <c r="H14" s="25"/>
    </row>
    <row r="15" spans="1:8" ht="17.45" customHeight="1" x14ac:dyDescent="0.15">
      <c r="A15" s="60"/>
      <c r="B15" s="25">
        <v>13</v>
      </c>
      <c r="C15" s="25" t="s">
        <v>143</v>
      </c>
      <c r="D15" s="25">
        <v>0</v>
      </c>
      <c r="E15" s="25">
        <v>42</v>
      </c>
      <c r="F15" s="41">
        <f t="shared" si="0"/>
        <v>0</v>
      </c>
      <c r="G15" s="25">
        <f t="shared" si="1"/>
        <v>1</v>
      </c>
      <c r="H15" s="25"/>
    </row>
    <row r="16" spans="1:8" ht="17.45" customHeight="1" x14ac:dyDescent="0.15">
      <c r="A16" s="60"/>
      <c r="B16" s="25">
        <v>14</v>
      </c>
      <c r="C16" s="25" t="s">
        <v>144</v>
      </c>
      <c r="D16" s="25">
        <v>0</v>
      </c>
      <c r="E16" s="25">
        <v>40</v>
      </c>
      <c r="F16" s="41">
        <f t="shared" si="0"/>
        <v>0</v>
      </c>
      <c r="G16" s="25">
        <f t="shared" si="1"/>
        <v>1</v>
      </c>
      <c r="H16" s="25"/>
    </row>
    <row r="17" spans="1:8" ht="17.45" customHeight="1" x14ac:dyDescent="0.15">
      <c r="A17" s="60"/>
      <c r="B17" s="25">
        <v>15</v>
      </c>
      <c r="C17" s="25" t="s">
        <v>145</v>
      </c>
      <c r="D17" s="25">
        <v>2</v>
      </c>
      <c r="E17" s="25">
        <v>43</v>
      </c>
      <c r="F17" s="41">
        <f t="shared" si="0"/>
        <v>4.6511627906976744E-2</v>
      </c>
      <c r="G17" s="25">
        <f t="shared" si="1"/>
        <v>49</v>
      </c>
      <c r="H17" s="25"/>
    </row>
    <row r="18" spans="1:8" ht="17.45" customHeight="1" x14ac:dyDescent="0.15">
      <c r="A18" s="60"/>
      <c r="B18" s="25">
        <v>16</v>
      </c>
      <c r="C18" s="25" t="s">
        <v>146</v>
      </c>
      <c r="D18" s="25">
        <v>5</v>
      </c>
      <c r="E18" s="25">
        <v>43</v>
      </c>
      <c r="F18" s="41">
        <f t="shared" si="0"/>
        <v>0.11627906976744186</v>
      </c>
      <c r="G18" s="25">
        <f t="shared" si="1"/>
        <v>56</v>
      </c>
      <c r="H18" s="25"/>
    </row>
    <row r="19" spans="1:8" ht="17.45" customHeight="1" x14ac:dyDescent="0.15">
      <c r="A19" s="60"/>
      <c r="B19" s="25">
        <v>17</v>
      </c>
      <c r="C19" s="25" t="s">
        <v>147</v>
      </c>
      <c r="D19" s="25">
        <v>9</v>
      </c>
      <c r="E19" s="25">
        <v>41</v>
      </c>
      <c r="F19" s="41">
        <f t="shared" si="0"/>
        <v>0.21951219512195122</v>
      </c>
      <c r="G19" s="25">
        <f t="shared" si="1"/>
        <v>59</v>
      </c>
      <c r="H19" s="25"/>
    </row>
    <row r="20" spans="1:8" ht="17.45" customHeight="1" x14ac:dyDescent="0.15">
      <c r="A20" s="60"/>
      <c r="B20" s="25">
        <v>18</v>
      </c>
      <c r="C20" s="25" t="s">
        <v>148</v>
      </c>
      <c r="D20" s="25">
        <v>0</v>
      </c>
      <c r="E20" s="25">
        <v>44</v>
      </c>
      <c r="F20" s="41">
        <f t="shared" si="0"/>
        <v>0</v>
      </c>
      <c r="G20" s="25">
        <f t="shared" si="1"/>
        <v>1</v>
      </c>
      <c r="H20" s="25"/>
    </row>
    <row r="21" spans="1:8" ht="17.45" customHeight="1" x14ac:dyDescent="0.15">
      <c r="A21" s="60"/>
      <c r="B21" s="25">
        <v>19</v>
      </c>
      <c r="C21" s="25" t="s">
        <v>149</v>
      </c>
      <c r="D21" s="25">
        <v>0</v>
      </c>
      <c r="E21" s="25">
        <v>44</v>
      </c>
      <c r="F21" s="41">
        <f t="shared" si="0"/>
        <v>0</v>
      </c>
      <c r="G21" s="25">
        <f t="shared" si="1"/>
        <v>1</v>
      </c>
      <c r="H21" s="25"/>
    </row>
    <row r="22" spans="1:8" ht="17.45" customHeight="1" x14ac:dyDescent="0.15">
      <c r="A22" s="60"/>
      <c r="B22" s="25">
        <v>20</v>
      </c>
      <c r="C22" s="25" t="s">
        <v>150</v>
      </c>
      <c r="D22" s="25">
        <v>0</v>
      </c>
      <c r="E22" s="25">
        <v>44</v>
      </c>
      <c r="F22" s="41">
        <f t="shared" si="0"/>
        <v>0</v>
      </c>
      <c r="G22" s="25">
        <f t="shared" si="1"/>
        <v>1</v>
      </c>
      <c r="H22" s="25"/>
    </row>
    <row r="23" spans="1:8" ht="17.45" customHeight="1" x14ac:dyDescent="0.15">
      <c r="A23" s="60"/>
      <c r="B23" s="25">
        <v>21</v>
      </c>
      <c r="C23" s="25" t="s">
        <v>126</v>
      </c>
      <c r="D23" s="25">
        <v>2</v>
      </c>
      <c r="E23" s="25">
        <v>43</v>
      </c>
      <c r="F23" s="41">
        <f t="shared" si="0"/>
        <v>4.6511627906976744E-2</v>
      </c>
      <c r="G23" s="25">
        <f t="shared" si="1"/>
        <v>49</v>
      </c>
      <c r="H23" s="25"/>
    </row>
    <row r="24" spans="1:8" ht="17.45" customHeight="1" x14ac:dyDescent="0.15">
      <c r="A24" s="60"/>
      <c r="B24" s="25">
        <v>22</v>
      </c>
      <c r="C24" s="25" t="s">
        <v>151</v>
      </c>
      <c r="D24" s="25">
        <v>4</v>
      </c>
      <c r="E24" s="25">
        <v>42</v>
      </c>
      <c r="F24" s="41">
        <f t="shared" si="0"/>
        <v>9.5238095238095233E-2</v>
      </c>
      <c r="G24" s="25">
        <f t="shared" si="1"/>
        <v>55</v>
      </c>
      <c r="H24" s="25"/>
    </row>
    <row r="25" spans="1:8" ht="17.45" customHeight="1" x14ac:dyDescent="0.15">
      <c r="A25" s="60"/>
      <c r="B25" s="25">
        <v>23</v>
      </c>
      <c r="C25" s="25" t="s">
        <v>152</v>
      </c>
      <c r="D25" s="25">
        <v>0</v>
      </c>
      <c r="E25" s="25">
        <v>43</v>
      </c>
      <c r="F25" s="41">
        <f t="shared" si="0"/>
        <v>0</v>
      </c>
      <c r="G25" s="25">
        <f t="shared" si="1"/>
        <v>1</v>
      </c>
      <c r="H25" s="25"/>
    </row>
    <row r="26" spans="1:8" ht="17.45" customHeight="1" x14ac:dyDescent="0.15">
      <c r="A26" s="60"/>
      <c r="B26" s="25">
        <v>24</v>
      </c>
      <c r="C26" s="25" t="s">
        <v>153</v>
      </c>
      <c r="D26" s="25">
        <v>0</v>
      </c>
      <c r="E26" s="25">
        <v>42</v>
      </c>
      <c r="F26" s="41">
        <f t="shared" si="0"/>
        <v>0</v>
      </c>
      <c r="G26" s="25">
        <f t="shared" si="1"/>
        <v>1</v>
      </c>
      <c r="H26" s="25"/>
    </row>
    <row r="27" spans="1:8" ht="17.45" customHeight="1" x14ac:dyDescent="0.15">
      <c r="A27" s="60"/>
      <c r="B27" s="25">
        <v>25</v>
      </c>
      <c r="C27" s="25" t="s">
        <v>154</v>
      </c>
      <c r="D27" s="25">
        <v>1</v>
      </c>
      <c r="E27" s="25">
        <v>45</v>
      </c>
      <c r="F27" s="41">
        <f t="shared" si="0"/>
        <v>2.2222222222222223E-2</v>
      </c>
      <c r="G27" s="25">
        <f t="shared" si="1"/>
        <v>42</v>
      </c>
      <c r="H27" s="25"/>
    </row>
    <row r="28" spans="1:8" ht="17.45" customHeight="1" x14ac:dyDescent="0.15">
      <c r="A28" s="60"/>
      <c r="B28" s="25">
        <v>26</v>
      </c>
      <c r="C28" s="25" t="s">
        <v>155</v>
      </c>
      <c r="D28" s="25">
        <v>1</v>
      </c>
      <c r="E28" s="25">
        <v>43</v>
      </c>
      <c r="F28" s="41">
        <f t="shared" si="0"/>
        <v>2.3255813953488372E-2</v>
      </c>
      <c r="G28" s="25">
        <f t="shared" si="1"/>
        <v>44</v>
      </c>
      <c r="H28" s="25"/>
    </row>
    <row r="29" spans="1:8" ht="17.45" customHeight="1" x14ac:dyDescent="0.15">
      <c r="A29" s="60"/>
      <c r="B29" s="25">
        <v>27</v>
      </c>
      <c r="C29" s="25" t="s">
        <v>156</v>
      </c>
      <c r="D29" s="25">
        <v>6</v>
      </c>
      <c r="E29" s="25">
        <v>42</v>
      </c>
      <c r="F29" s="41">
        <f t="shared" si="0"/>
        <v>0.14285714285714285</v>
      </c>
      <c r="G29" s="25">
        <f t="shared" si="1"/>
        <v>57</v>
      </c>
      <c r="H29" s="25"/>
    </row>
    <row r="30" spans="1:8" ht="17.45" customHeight="1" x14ac:dyDescent="0.15">
      <c r="A30" s="60"/>
      <c r="B30" s="25">
        <v>28</v>
      </c>
      <c r="C30" s="25" t="s">
        <v>157</v>
      </c>
      <c r="D30" s="25">
        <v>1</v>
      </c>
      <c r="E30" s="25">
        <v>40</v>
      </c>
      <c r="F30" s="41">
        <f t="shared" si="0"/>
        <v>2.5000000000000001E-2</v>
      </c>
      <c r="G30" s="25">
        <f t="shared" si="1"/>
        <v>47</v>
      </c>
      <c r="H30" s="25"/>
    </row>
    <row r="31" spans="1:8" ht="17.45" customHeight="1" x14ac:dyDescent="0.15">
      <c r="A31" s="60"/>
      <c r="B31" s="25">
        <v>29</v>
      </c>
      <c r="C31" s="25" t="s">
        <v>158</v>
      </c>
      <c r="D31" s="25">
        <v>2</v>
      </c>
      <c r="E31" s="25">
        <v>42</v>
      </c>
      <c r="F31" s="41">
        <f t="shared" si="0"/>
        <v>4.7619047619047616E-2</v>
      </c>
      <c r="G31" s="25">
        <f t="shared" si="1"/>
        <v>51</v>
      </c>
      <c r="H31" s="25"/>
    </row>
    <row r="32" spans="1:8" ht="17.45" customHeight="1" x14ac:dyDescent="0.15">
      <c r="A32" s="60"/>
      <c r="B32" s="25">
        <v>30</v>
      </c>
      <c r="C32" s="25" t="s">
        <v>159</v>
      </c>
      <c r="D32" s="25">
        <v>0</v>
      </c>
      <c r="E32" s="25">
        <v>42</v>
      </c>
      <c r="F32" s="41">
        <f t="shared" si="0"/>
        <v>0</v>
      </c>
      <c r="G32" s="25">
        <f t="shared" si="1"/>
        <v>1</v>
      </c>
      <c r="H32" s="25"/>
    </row>
    <row r="33" spans="1:8" ht="17.45" customHeight="1" x14ac:dyDescent="0.15">
      <c r="A33" s="60"/>
      <c r="B33" s="25">
        <v>31</v>
      </c>
      <c r="C33" s="25" t="s">
        <v>160</v>
      </c>
      <c r="D33" s="25">
        <v>0</v>
      </c>
      <c r="E33" s="25">
        <v>41</v>
      </c>
      <c r="F33" s="41">
        <f t="shared" si="0"/>
        <v>0</v>
      </c>
      <c r="G33" s="25">
        <f t="shared" si="1"/>
        <v>1</v>
      </c>
      <c r="H33" s="25"/>
    </row>
    <row r="34" spans="1:8" ht="17.45" customHeight="1" x14ac:dyDescent="0.15">
      <c r="A34" s="60"/>
      <c r="B34" s="25">
        <v>32</v>
      </c>
      <c r="C34" s="25" t="s">
        <v>161</v>
      </c>
      <c r="D34" s="25">
        <v>1</v>
      </c>
      <c r="E34" s="25">
        <v>43</v>
      </c>
      <c r="F34" s="41">
        <f t="shared" si="0"/>
        <v>2.3255813953488372E-2</v>
      </c>
      <c r="G34" s="25">
        <f t="shared" si="1"/>
        <v>44</v>
      </c>
      <c r="H34" s="25"/>
    </row>
    <row r="35" spans="1:8" ht="17.45" customHeight="1" x14ac:dyDescent="0.15">
      <c r="A35" s="60" t="s">
        <v>70</v>
      </c>
      <c r="B35" s="25">
        <v>33</v>
      </c>
      <c r="C35" s="25" t="s">
        <v>237</v>
      </c>
      <c r="D35" s="25">
        <v>0</v>
      </c>
      <c r="E35" s="25" t="s">
        <v>238</v>
      </c>
      <c r="F35" s="41">
        <f t="shared" si="0"/>
        <v>0</v>
      </c>
      <c r="G35" s="25">
        <f>RANK(F35,$F$35:$F$70,1)</f>
        <v>1</v>
      </c>
      <c r="H35" s="25" t="s">
        <v>65</v>
      </c>
    </row>
    <row r="36" spans="1:8" ht="17.45" customHeight="1" x14ac:dyDescent="0.15">
      <c r="A36" s="60"/>
      <c r="B36" s="25">
        <v>34</v>
      </c>
      <c r="C36" s="25" t="s">
        <v>239</v>
      </c>
      <c r="D36" s="25">
        <v>0</v>
      </c>
      <c r="E36" s="25" t="s">
        <v>240</v>
      </c>
      <c r="F36" s="41">
        <f t="shared" si="0"/>
        <v>0</v>
      </c>
      <c r="G36" s="25">
        <f t="shared" ref="G36:G69" si="2">RANK(F36,$F$35:$F$70,1)</f>
        <v>1</v>
      </c>
      <c r="H36" s="25" t="s">
        <v>65</v>
      </c>
    </row>
    <row r="37" spans="1:8" ht="17.45" customHeight="1" x14ac:dyDescent="0.15">
      <c r="A37" s="60"/>
      <c r="B37" s="25">
        <v>35</v>
      </c>
      <c r="C37" s="25" t="s">
        <v>241</v>
      </c>
      <c r="D37" s="25">
        <v>0</v>
      </c>
      <c r="E37" s="25" t="s">
        <v>242</v>
      </c>
      <c r="F37" s="41">
        <f t="shared" si="0"/>
        <v>0</v>
      </c>
      <c r="G37" s="25">
        <f t="shared" si="2"/>
        <v>1</v>
      </c>
      <c r="H37" s="25" t="s">
        <v>65</v>
      </c>
    </row>
    <row r="38" spans="1:8" ht="17.45" customHeight="1" x14ac:dyDescent="0.15">
      <c r="A38" s="60"/>
      <c r="B38" s="25">
        <v>36</v>
      </c>
      <c r="C38" s="25" t="s">
        <v>243</v>
      </c>
      <c r="D38" s="25">
        <v>0</v>
      </c>
      <c r="E38" s="25" t="s">
        <v>244</v>
      </c>
      <c r="F38" s="41">
        <f t="shared" si="0"/>
        <v>0</v>
      </c>
      <c r="G38" s="25">
        <f t="shared" si="2"/>
        <v>1</v>
      </c>
      <c r="H38" s="25" t="s">
        <v>65</v>
      </c>
    </row>
    <row r="39" spans="1:8" ht="17.45" customHeight="1" x14ac:dyDescent="0.15">
      <c r="A39" s="60"/>
      <c r="B39" s="25">
        <v>37</v>
      </c>
      <c r="C39" s="25" t="s">
        <v>245</v>
      </c>
      <c r="D39" s="25">
        <v>35</v>
      </c>
      <c r="E39" s="25" t="s">
        <v>246</v>
      </c>
      <c r="F39" s="41">
        <f t="shared" si="0"/>
        <v>0.89743589743589747</v>
      </c>
      <c r="G39" s="25">
        <f t="shared" si="2"/>
        <v>33</v>
      </c>
      <c r="H39" s="25"/>
    </row>
    <row r="40" spans="1:8" ht="17.45" customHeight="1" x14ac:dyDescent="0.15">
      <c r="A40" s="60"/>
      <c r="B40" s="25">
        <v>38</v>
      </c>
      <c r="C40" s="25" t="s">
        <v>247</v>
      </c>
      <c r="D40" s="25">
        <v>0</v>
      </c>
      <c r="E40" s="25" t="s">
        <v>240</v>
      </c>
      <c r="F40" s="41">
        <f t="shared" si="0"/>
        <v>0</v>
      </c>
      <c r="G40" s="25">
        <f t="shared" si="2"/>
        <v>1</v>
      </c>
      <c r="H40" s="25"/>
    </row>
    <row r="41" spans="1:8" ht="17.45" customHeight="1" x14ac:dyDescent="0.15">
      <c r="A41" s="60"/>
      <c r="B41" s="25">
        <v>39</v>
      </c>
      <c r="C41" s="25" t="s">
        <v>248</v>
      </c>
      <c r="D41" s="25">
        <v>36</v>
      </c>
      <c r="E41" s="25" t="s">
        <v>249</v>
      </c>
      <c r="F41" s="41">
        <f t="shared" si="0"/>
        <v>0.9</v>
      </c>
      <c r="G41" s="25">
        <f t="shared" si="2"/>
        <v>34</v>
      </c>
      <c r="H41" s="25"/>
    </row>
    <row r="42" spans="1:8" ht="17.45" customHeight="1" x14ac:dyDescent="0.15">
      <c r="A42" s="60"/>
      <c r="B42" s="25">
        <v>40</v>
      </c>
      <c r="C42" s="25" t="s">
        <v>250</v>
      </c>
      <c r="D42" s="25">
        <v>9</v>
      </c>
      <c r="E42" s="25" t="s">
        <v>249</v>
      </c>
      <c r="F42" s="41">
        <f t="shared" si="0"/>
        <v>0.22500000000000001</v>
      </c>
      <c r="G42" s="25">
        <f t="shared" si="2"/>
        <v>20</v>
      </c>
      <c r="H42" s="25"/>
    </row>
    <row r="43" spans="1:8" ht="17.45" customHeight="1" x14ac:dyDescent="0.15">
      <c r="A43" s="60"/>
      <c r="B43" s="25">
        <v>41</v>
      </c>
      <c r="C43" s="25" t="s">
        <v>251</v>
      </c>
      <c r="D43" s="25">
        <v>11</v>
      </c>
      <c r="E43" s="25" t="s">
        <v>252</v>
      </c>
      <c r="F43" s="41">
        <f t="shared" si="0"/>
        <v>0.26190476190476192</v>
      </c>
      <c r="G43" s="25">
        <f t="shared" si="2"/>
        <v>22</v>
      </c>
      <c r="H43" s="25"/>
    </row>
    <row r="44" spans="1:8" ht="17.45" customHeight="1" x14ac:dyDescent="0.15">
      <c r="A44" s="60"/>
      <c r="B44" s="25">
        <v>42</v>
      </c>
      <c r="C44" s="25" t="s">
        <v>253</v>
      </c>
      <c r="D44" s="25">
        <v>21</v>
      </c>
      <c r="E44" s="25" t="s">
        <v>254</v>
      </c>
      <c r="F44" s="41">
        <f t="shared" si="0"/>
        <v>0.47727272727272729</v>
      </c>
      <c r="G44" s="25">
        <f t="shared" si="2"/>
        <v>28</v>
      </c>
      <c r="H44" s="25"/>
    </row>
    <row r="45" spans="1:8" ht="17.45" customHeight="1" x14ac:dyDescent="0.15">
      <c r="A45" s="60"/>
      <c r="B45" s="25">
        <v>43</v>
      </c>
      <c r="C45" s="25" t="s">
        <v>255</v>
      </c>
      <c r="D45" s="25">
        <v>45</v>
      </c>
      <c r="E45" s="25" t="s">
        <v>256</v>
      </c>
      <c r="F45" s="41">
        <f t="shared" si="0"/>
        <v>1.0465116279069768</v>
      </c>
      <c r="G45" s="25">
        <f t="shared" si="2"/>
        <v>35</v>
      </c>
      <c r="H45" s="25"/>
    </row>
    <row r="46" spans="1:8" ht="17.45" customHeight="1" x14ac:dyDescent="0.15">
      <c r="A46" s="60"/>
      <c r="B46" s="25">
        <v>44</v>
      </c>
      <c r="C46" s="25" t="s">
        <v>257</v>
      </c>
      <c r="D46" s="25">
        <v>25</v>
      </c>
      <c r="E46" s="25" t="s">
        <v>258</v>
      </c>
      <c r="F46" s="41">
        <f t="shared" si="0"/>
        <v>0.55555555555555558</v>
      </c>
      <c r="G46" s="25">
        <f t="shared" si="2"/>
        <v>29</v>
      </c>
      <c r="H46" s="25"/>
    </row>
    <row r="47" spans="1:8" ht="17.45" customHeight="1" x14ac:dyDescent="0.15">
      <c r="A47" s="60"/>
      <c r="B47" s="25">
        <v>45</v>
      </c>
      <c r="C47" s="25" t="s">
        <v>259</v>
      </c>
      <c r="D47" s="25">
        <v>14</v>
      </c>
      <c r="E47" s="25" t="s">
        <v>258</v>
      </c>
      <c r="F47" s="41">
        <f t="shared" si="0"/>
        <v>0.31111111111111112</v>
      </c>
      <c r="G47" s="25">
        <f t="shared" si="2"/>
        <v>23</v>
      </c>
      <c r="H47" s="25"/>
    </row>
    <row r="48" spans="1:8" ht="17.45" customHeight="1" x14ac:dyDescent="0.15">
      <c r="A48" s="60"/>
      <c r="B48" s="25">
        <v>46</v>
      </c>
      <c r="C48" s="25" t="s">
        <v>260</v>
      </c>
      <c r="D48" s="25">
        <v>9</v>
      </c>
      <c r="E48" s="25" t="s">
        <v>258</v>
      </c>
      <c r="F48" s="41">
        <f t="shared" si="0"/>
        <v>0.2</v>
      </c>
      <c r="G48" s="25">
        <f t="shared" si="2"/>
        <v>19</v>
      </c>
      <c r="H48" s="25"/>
    </row>
    <row r="49" spans="1:8" ht="17.45" customHeight="1" x14ac:dyDescent="0.15">
      <c r="A49" s="60"/>
      <c r="B49" s="25">
        <v>47</v>
      </c>
      <c r="C49" s="25" t="s">
        <v>261</v>
      </c>
      <c r="D49" s="25">
        <v>13</v>
      </c>
      <c r="E49" s="25" t="s">
        <v>249</v>
      </c>
      <c r="F49" s="41">
        <f t="shared" si="0"/>
        <v>0.32500000000000001</v>
      </c>
      <c r="G49" s="25">
        <f t="shared" si="2"/>
        <v>24</v>
      </c>
      <c r="H49" s="25"/>
    </row>
    <row r="50" spans="1:8" ht="17.45" customHeight="1" x14ac:dyDescent="0.15">
      <c r="A50" s="60"/>
      <c r="B50" s="25">
        <v>48</v>
      </c>
      <c r="C50" s="25" t="s">
        <v>262</v>
      </c>
      <c r="D50" s="25">
        <v>19</v>
      </c>
      <c r="E50" s="25" t="s">
        <v>249</v>
      </c>
      <c r="F50" s="41">
        <f t="shared" si="0"/>
        <v>0.47499999999999998</v>
      </c>
      <c r="G50" s="25">
        <f t="shared" si="2"/>
        <v>27</v>
      </c>
      <c r="H50" s="25"/>
    </row>
    <row r="51" spans="1:8" ht="17.45" customHeight="1" x14ac:dyDescent="0.15">
      <c r="A51" s="60"/>
      <c r="B51" s="25">
        <v>49</v>
      </c>
      <c r="C51" s="25" t="s">
        <v>263</v>
      </c>
      <c r="D51" s="25">
        <v>0</v>
      </c>
      <c r="E51" s="25" t="s">
        <v>264</v>
      </c>
      <c r="F51" s="41">
        <f t="shared" si="0"/>
        <v>0</v>
      </c>
      <c r="G51" s="25">
        <f t="shared" si="2"/>
        <v>1</v>
      </c>
      <c r="H51" s="25" t="s">
        <v>65</v>
      </c>
    </row>
    <row r="52" spans="1:8" ht="17.45" customHeight="1" x14ac:dyDescent="0.15">
      <c r="A52" s="60"/>
      <c r="B52" s="25">
        <v>50</v>
      </c>
      <c r="C52" s="25" t="s">
        <v>265</v>
      </c>
      <c r="D52" s="25">
        <v>0</v>
      </c>
      <c r="E52" s="25" t="s">
        <v>266</v>
      </c>
      <c r="F52" s="41">
        <f t="shared" si="0"/>
        <v>0</v>
      </c>
      <c r="G52" s="25">
        <f t="shared" si="2"/>
        <v>1</v>
      </c>
      <c r="H52" s="25" t="s">
        <v>65</v>
      </c>
    </row>
    <row r="53" spans="1:8" ht="17.45" customHeight="1" x14ac:dyDescent="0.15">
      <c r="A53" s="60"/>
      <c r="B53" s="25">
        <v>51</v>
      </c>
      <c r="C53" s="25" t="s">
        <v>267</v>
      </c>
      <c r="D53" s="25">
        <v>0</v>
      </c>
      <c r="E53" s="25" t="s">
        <v>266</v>
      </c>
      <c r="F53" s="41">
        <f t="shared" si="0"/>
        <v>0</v>
      </c>
      <c r="G53" s="25">
        <f t="shared" si="2"/>
        <v>1</v>
      </c>
      <c r="H53" s="25" t="s">
        <v>65</v>
      </c>
    </row>
    <row r="54" spans="1:8" ht="17.45" customHeight="1" x14ac:dyDescent="0.15">
      <c r="A54" s="60"/>
      <c r="B54" s="25">
        <v>52</v>
      </c>
      <c r="C54" s="25" t="s">
        <v>268</v>
      </c>
      <c r="D54" s="25">
        <v>0</v>
      </c>
      <c r="E54" s="25" t="s">
        <v>264</v>
      </c>
      <c r="F54" s="41">
        <f t="shared" si="0"/>
        <v>0</v>
      </c>
      <c r="G54" s="25">
        <f t="shared" si="2"/>
        <v>1</v>
      </c>
      <c r="H54" s="25" t="s">
        <v>65</v>
      </c>
    </row>
    <row r="55" spans="1:8" ht="17.45" customHeight="1" x14ac:dyDescent="0.15">
      <c r="A55" s="60"/>
      <c r="B55" s="25">
        <v>53</v>
      </c>
      <c r="C55" s="25" t="s">
        <v>269</v>
      </c>
      <c r="D55" s="25">
        <v>29</v>
      </c>
      <c r="E55" s="25">
        <v>43</v>
      </c>
      <c r="F55" s="41">
        <f t="shared" si="0"/>
        <v>0.67441860465116277</v>
      </c>
      <c r="G55" s="25">
        <f t="shared" si="2"/>
        <v>32</v>
      </c>
      <c r="H55" s="25"/>
    </row>
    <row r="56" spans="1:8" ht="17.45" customHeight="1" x14ac:dyDescent="0.15">
      <c r="A56" s="60"/>
      <c r="B56" s="25">
        <v>54</v>
      </c>
      <c r="C56" s="25" t="s">
        <v>270</v>
      </c>
      <c r="D56" s="25">
        <v>58</v>
      </c>
      <c r="E56" s="25">
        <v>42</v>
      </c>
      <c r="F56" s="41">
        <f t="shared" si="0"/>
        <v>1.3809523809523809</v>
      </c>
      <c r="G56" s="25">
        <f t="shared" si="2"/>
        <v>36</v>
      </c>
      <c r="H56" s="25"/>
    </row>
    <row r="57" spans="1:8" ht="17.45" customHeight="1" x14ac:dyDescent="0.15">
      <c r="A57" s="60"/>
      <c r="B57" s="25">
        <v>55</v>
      </c>
      <c r="C57" s="25" t="s">
        <v>271</v>
      </c>
      <c r="D57" s="25">
        <v>26</v>
      </c>
      <c r="E57" s="25">
        <v>43</v>
      </c>
      <c r="F57" s="41">
        <f t="shared" si="0"/>
        <v>0.60465116279069764</v>
      </c>
      <c r="G57" s="25">
        <f t="shared" si="2"/>
        <v>30</v>
      </c>
      <c r="H57" s="25"/>
    </row>
    <row r="58" spans="1:8" ht="17.45" customHeight="1" x14ac:dyDescent="0.15">
      <c r="A58" s="60"/>
      <c r="B58" s="25">
        <v>56</v>
      </c>
      <c r="C58" s="25" t="s">
        <v>272</v>
      </c>
      <c r="D58" s="25">
        <v>14</v>
      </c>
      <c r="E58" s="25">
        <v>42</v>
      </c>
      <c r="F58" s="41">
        <f t="shared" si="0"/>
        <v>0.33333333333333331</v>
      </c>
      <c r="G58" s="25">
        <f t="shared" si="2"/>
        <v>25</v>
      </c>
      <c r="H58" s="25"/>
    </row>
    <row r="59" spans="1:8" ht="17.45" customHeight="1" x14ac:dyDescent="0.15">
      <c r="A59" s="60"/>
      <c r="B59" s="25">
        <v>57</v>
      </c>
      <c r="C59" s="25" t="s">
        <v>273</v>
      </c>
      <c r="D59" s="25">
        <v>3</v>
      </c>
      <c r="E59" s="25">
        <v>45</v>
      </c>
      <c r="F59" s="41">
        <f t="shared" si="0"/>
        <v>6.6666666666666666E-2</v>
      </c>
      <c r="G59" s="25">
        <f t="shared" si="2"/>
        <v>18</v>
      </c>
      <c r="H59" s="25"/>
    </row>
    <row r="60" spans="1:8" ht="17.45" customHeight="1" x14ac:dyDescent="0.15">
      <c r="A60" s="60"/>
      <c r="B60" s="25">
        <v>58</v>
      </c>
      <c r="C60" s="25" t="s">
        <v>274</v>
      </c>
      <c r="D60" s="25">
        <v>28</v>
      </c>
      <c r="E60" s="25">
        <v>45</v>
      </c>
      <c r="F60" s="41">
        <f t="shared" si="0"/>
        <v>0.62222222222222223</v>
      </c>
      <c r="G60" s="25">
        <f t="shared" si="2"/>
        <v>31</v>
      </c>
      <c r="H60" s="25"/>
    </row>
    <row r="61" spans="1:8" ht="17.45" customHeight="1" x14ac:dyDescent="0.15">
      <c r="A61" s="60"/>
      <c r="B61" s="25">
        <v>59</v>
      </c>
      <c r="C61" s="25" t="s">
        <v>275</v>
      </c>
      <c r="D61" s="25">
        <v>0</v>
      </c>
      <c r="E61" s="25">
        <v>45</v>
      </c>
      <c r="F61" s="41">
        <f t="shared" si="0"/>
        <v>0</v>
      </c>
      <c r="G61" s="25">
        <f t="shared" si="2"/>
        <v>1</v>
      </c>
      <c r="H61" s="25"/>
    </row>
    <row r="62" spans="1:8" ht="17.45" customHeight="1" x14ac:dyDescent="0.15">
      <c r="A62" s="60"/>
      <c r="B62" s="25">
        <v>60</v>
      </c>
      <c r="C62" s="25" t="s">
        <v>276</v>
      </c>
      <c r="D62" s="25">
        <v>18</v>
      </c>
      <c r="E62" s="25">
        <v>43</v>
      </c>
      <c r="F62" s="41">
        <f t="shared" si="0"/>
        <v>0.41860465116279072</v>
      </c>
      <c r="G62" s="25">
        <f t="shared" si="2"/>
        <v>26</v>
      </c>
      <c r="H62" s="25"/>
    </row>
    <row r="63" spans="1:8" ht="17.45" customHeight="1" x14ac:dyDescent="0.15">
      <c r="A63" s="60"/>
      <c r="B63" s="25">
        <v>61</v>
      </c>
      <c r="C63" s="25" t="s">
        <v>277</v>
      </c>
      <c r="D63" s="25">
        <v>10</v>
      </c>
      <c r="E63" s="25">
        <v>42</v>
      </c>
      <c r="F63" s="41">
        <f t="shared" si="0"/>
        <v>0.23809523809523808</v>
      </c>
      <c r="G63" s="25">
        <f t="shared" si="2"/>
        <v>21</v>
      </c>
      <c r="H63" s="25"/>
    </row>
    <row r="64" spans="1:8" ht="17.45" customHeight="1" x14ac:dyDescent="0.15">
      <c r="A64" s="60"/>
      <c r="B64" s="25">
        <v>62</v>
      </c>
      <c r="C64" s="25" t="s">
        <v>278</v>
      </c>
      <c r="D64" s="25">
        <v>0</v>
      </c>
      <c r="E64" s="25">
        <v>40</v>
      </c>
      <c r="F64" s="41">
        <f t="shared" si="0"/>
        <v>0</v>
      </c>
      <c r="G64" s="25">
        <f t="shared" si="2"/>
        <v>1</v>
      </c>
      <c r="H64" s="25"/>
    </row>
    <row r="65" spans="1:8" ht="17.45" customHeight="1" x14ac:dyDescent="0.15">
      <c r="A65" s="60"/>
      <c r="B65" s="25">
        <v>63</v>
      </c>
      <c r="C65" s="25" t="s">
        <v>279</v>
      </c>
      <c r="D65" s="25">
        <v>0</v>
      </c>
      <c r="E65" s="25">
        <v>39</v>
      </c>
      <c r="F65" s="41">
        <f t="shared" si="0"/>
        <v>0</v>
      </c>
      <c r="G65" s="25">
        <f t="shared" si="2"/>
        <v>1</v>
      </c>
      <c r="H65" s="25"/>
    </row>
    <row r="66" spans="1:8" ht="17.45" customHeight="1" x14ac:dyDescent="0.15">
      <c r="A66" s="60"/>
      <c r="B66" s="25">
        <v>64</v>
      </c>
      <c r="C66" s="25" t="s">
        <v>280</v>
      </c>
      <c r="D66" s="25">
        <v>1</v>
      </c>
      <c r="E66" s="25">
        <v>39</v>
      </c>
      <c r="F66" s="41">
        <f t="shared" si="0"/>
        <v>2.564102564102564E-2</v>
      </c>
      <c r="G66" s="25">
        <f t="shared" si="2"/>
        <v>17</v>
      </c>
      <c r="H66" s="25"/>
    </row>
    <row r="67" spans="1:8" ht="17.45" customHeight="1" x14ac:dyDescent="0.15">
      <c r="A67" s="60"/>
      <c r="B67" s="25">
        <v>65</v>
      </c>
      <c r="C67" s="25" t="s">
        <v>281</v>
      </c>
      <c r="D67" s="25">
        <v>0</v>
      </c>
      <c r="E67" s="25">
        <v>30</v>
      </c>
      <c r="F67" s="41">
        <f t="shared" ref="F67:F70" si="3">D67/E67</f>
        <v>0</v>
      </c>
      <c r="G67" s="25">
        <f t="shared" si="2"/>
        <v>1</v>
      </c>
      <c r="H67" s="25"/>
    </row>
    <row r="68" spans="1:8" ht="17.45" customHeight="1" x14ac:dyDescent="0.15">
      <c r="A68" s="60"/>
      <c r="B68" s="25">
        <v>66</v>
      </c>
      <c r="C68" s="25" t="s">
        <v>282</v>
      </c>
      <c r="D68" s="25">
        <v>0</v>
      </c>
      <c r="E68" s="25">
        <v>30</v>
      </c>
      <c r="F68" s="41">
        <f t="shared" si="3"/>
        <v>0</v>
      </c>
      <c r="G68" s="25">
        <f t="shared" si="2"/>
        <v>1</v>
      </c>
      <c r="H68" s="25"/>
    </row>
    <row r="69" spans="1:8" ht="17.45" customHeight="1" x14ac:dyDescent="0.15">
      <c r="A69" s="60"/>
      <c r="B69" s="25">
        <v>67</v>
      </c>
      <c r="C69" s="25" t="s">
        <v>283</v>
      </c>
      <c r="D69" s="25">
        <v>1</v>
      </c>
      <c r="E69" s="25">
        <v>44</v>
      </c>
      <c r="F69" s="41">
        <f t="shared" si="3"/>
        <v>2.2727272727272728E-2</v>
      </c>
      <c r="G69" s="25">
        <f t="shared" si="2"/>
        <v>15</v>
      </c>
      <c r="H69" s="25"/>
    </row>
    <row r="70" spans="1:8" ht="17.45" customHeight="1" x14ac:dyDescent="0.15">
      <c r="A70" s="60"/>
      <c r="B70" s="25">
        <v>68</v>
      </c>
      <c r="C70" s="25" t="s">
        <v>284</v>
      </c>
      <c r="D70" s="25">
        <v>1</v>
      </c>
      <c r="E70" s="25">
        <v>43</v>
      </c>
      <c r="F70" s="41">
        <f t="shared" si="3"/>
        <v>2.3255813953488372E-2</v>
      </c>
      <c r="G70" s="25">
        <f t="shared" ref="G70" si="4">RANK(F70,$F$3:$F$38,1)</f>
        <v>25</v>
      </c>
      <c r="H70" s="25"/>
    </row>
    <row r="71" spans="1:8" ht="17.45" customHeight="1" x14ac:dyDescent="0.15">
      <c r="A71" s="60" t="s">
        <v>456</v>
      </c>
      <c r="B71" s="25">
        <v>69</v>
      </c>
      <c r="C71" s="25" t="s">
        <v>457</v>
      </c>
      <c r="D71" s="25">
        <v>0</v>
      </c>
      <c r="E71" s="25" t="s">
        <v>246</v>
      </c>
      <c r="F71" s="41">
        <f t="shared" ref="F71:F111" si="5">IFERROR(D71/E71,"")</f>
        <v>0</v>
      </c>
      <c r="G71" s="25">
        <f t="shared" ref="G71:G102" si="6">IFERROR(RANK(F71,F$3:F$34,1),"")</f>
        <v>1</v>
      </c>
      <c r="H71" s="25"/>
    </row>
    <row r="72" spans="1:8" ht="17.45" customHeight="1" x14ac:dyDescent="0.15">
      <c r="A72" s="60"/>
      <c r="B72" s="25">
        <v>70</v>
      </c>
      <c r="C72" s="25" t="s">
        <v>458</v>
      </c>
      <c r="D72" s="25">
        <v>0</v>
      </c>
      <c r="E72" s="25" t="s">
        <v>266</v>
      </c>
      <c r="F72" s="41">
        <f t="shared" si="5"/>
        <v>0</v>
      </c>
      <c r="G72" s="25">
        <f t="shared" si="6"/>
        <v>1</v>
      </c>
      <c r="H72" s="25"/>
    </row>
    <row r="73" spans="1:8" ht="17.45" customHeight="1" x14ac:dyDescent="0.15">
      <c r="A73" s="60"/>
      <c r="B73" s="25">
        <v>71</v>
      </c>
      <c r="C73" s="25" t="s">
        <v>459</v>
      </c>
      <c r="D73" s="25">
        <v>0</v>
      </c>
      <c r="E73" s="25" t="s">
        <v>460</v>
      </c>
      <c r="F73" s="41">
        <f t="shared" si="5"/>
        <v>0</v>
      </c>
      <c r="G73" s="25">
        <f t="shared" si="6"/>
        <v>1</v>
      </c>
      <c r="H73" s="25"/>
    </row>
    <row r="74" spans="1:8" ht="17.45" customHeight="1" x14ac:dyDescent="0.15">
      <c r="A74" s="60"/>
      <c r="B74" s="25">
        <v>72</v>
      </c>
      <c r="C74" s="25" t="s">
        <v>461</v>
      </c>
      <c r="D74" s="25">
        <v>0</v>
      </c>
      <c r="E74" s="25" t="s">
        <v>244</v>
      </c>
      <c r="F74" s="41">
        <f t="shared" si="5"/>
        <v>0</v>
      </c>
      <c r="G74" s="25">
        <f t="shared" si="6"/>
        <v>1</v>
      </c>
      <c r="H74" s="25"/>
    </row>
    <row r="75" spans="1:8" ht="17.45" customHeight="1" x14ac:dyDescent="0.15">
      <c r="A75" s="60"/>
      <c r="B75" s="25">
        <v>73</v>
      </c>
      <c r="C75" s="25" t="s">
        <v>462</v>
      </c>
      <c r="D75" s="25">
        <v>0</v>
      </c>
      <c r="E75" s="25" t="s">
        <v>463</v>
      </c>
      <c r="F75" s="41">
        <f t="shared" si="5"/>
        <v>0</v>
      </c>
      <c r="G75" s="25">
        <f t="shared" si="6"/>
        <v>1</v>
      </c>
      <c r="H75" s="25"/>
    </row>
    <row r="76" spans="1:8" ht="17.45" customHeight="1" x14ac:dyDescent="0.15">
      <c r="A76" s="60"/>
      <c r="B76" s="25">
        <v>74</v>
      </c>
      <c r="C76" s="25" t="s">
        <v>464</v>
      </c>
      <c r="D76" s="25">
        <v>0</v>
      </c>
      <c r="E76" s="25" t="s">
        <v>465</v>
      </c>
      <c r="F76" s="41">
        <f t="shared" si="5"/>
        <v>0</v>
      </c>
      <c r="G76" s="25">
        <f t="shared" si="6"/>
        <v>1</v>
      </c>
      <c r="H76" s="25"/>
    </row>
    <row r="77" spans="1:8" ht="17.45" customHeight="1" x14ac:dyDescent="0.15">
      <c r="A77" s="60"/>
      <c r="B77" s="25">
        <v>75</v>
      </c>
      <c r="C77" s="25" t="s">
        <v>466</v>
      </c>
      <c r="D77" s="25">
        <v>0</v>
      </c>
      <c r="E77" s="25" t="s">
        <v>467</v>
      </c>
      <c r="F77" s="41">
        <f t="shared" si="5"/>
        <v>0</v>
      </c>
      <c r="G77" s="25">
        <f t="shared" si="6"/>
        <v>1</v>
      </c>
      <c r="H77" s="25"/>
    </row>
    <row r="78" spans="1:8" ht="17.45" customHeight="1" x14ac:dyDescent="0.15">
      <c r="A78" s="60"/>
      <c r="B78" s="25">
        <v>76</v>
      </c>
      <c r="C78" s="25" t="s">
        <v>468</v>
      </c>
      <c r="D78" s="25">
        <v>0</v>
      </c>
      <c r="E78" s="25" t="s">
        <v>240</v>
      </c>
      <c r="F78" s="41">
        <f t="shared" si="5"/>
        <v>0</v>
      </c>
      <c r="G78" s="25">
        <f t="shared" si="6"/>
        <v>1</v>
      </c>
      <c r="H78" s="25"/>
    </row>
    <row r="79" spans="1:8" ht="17.45" customHeight="1" x14ac:dyDescent="0.15">
      <c r="A79" s="60"/>
      <c r="B79" s="25">
        <v>77</v>
      </c>
      <c r="C79" s="25" t="s">
        <v>469</v>
      </c>
      <c r="D79" s="25">
        <v>0</v>
      </c>
      <c r="E79" s="25" t="s">
        <v>470</v>
      </c>
      <c r="F79" s="41">
        <f t="shared" si="5"/>
        <v>0</v>
      </c>
      <c r="G79" s="25">
        <f t="shared" si="6"/>
        <v>1</v>
      </c>
      <c r="H79" s="25"/>
    </row>
    <row r="80" spans="1:8" ht="17.45" customHeight="1" x14ac:dyDescent="0.15">
      <c r="A80" s="60"/>
      <c r="B80" s="25">
        <v>78</v>
      </c>
      <c r="C80" s="25" t="s">
        <v>471</v>
      </c>
      <c r="D80" s="25">
        <v>0</v>
      </c>
      <c r="E80" s="25" t="s">
        <v>465</v>
      </c>
      <c r="F80" s="41">
        <f t="shared" si="5"/>
        <v>0</v>
      </c>
      <c r="G80" s="25">
        <f t="shared" si="6"/>
        <v>1</v>
      </c>
      <c r="H80" s="25"/>
    </row>
    <row r="81" spans="1:8" ht="17.45" customHeight="1" x14ac:dyDescent="0.15">
      <c r="A81" s="60"/>
      <c r="B81" s="25">
        <v>79</v>
      </c>
      <c r="C81" s="25" t="s">
        <v>472</v>
      </c>
      <c r="D81" s="25">
        <v>0</v>
      </c>
      <c r="E81" s="25" t="s">
        <v>473</v>
      </c>
      <c r="F81" s="41">
        <f t="shared" si="5"/>
        <v>0</v>
      </c>
      <c r="G81" s="25">
        <f t="shared" si="6"/>
        <v>1</v>
      </c>
      <c r="H81" s="25"/>
    </row>
    <row r="82" spans="1:8" ht="17.45" customHeight="1" x14ac:dyDescent="0.15">
      <c r="A82" s="60"/>
      <c r="B82" s="25">
        <v>80</v>
      </c>
      <c r="C82" s="25" t="s">
        <v>474</v>
      </c>
      <c r="D82" s="25">
        <v>0</v>
      </c>
      <c r="E82" s="25" t="s">
        <v>475</v>
      </c>
      <c r="F82" s="41">
        <f t="shared" si="5"/>
        <v>0</v>
      </c>
      <c r="G82" s="25">
        <f t="shared" si="6"/>
        <v>1</v>
      </c>
      <c r="H82" s="25"/>
    </row>
    <row r="83" spans="1:8" ht="17.45" customHeight="1" x14ac:dyDescent="0.15">
      <c r="A83" s="60"/>
      <c r="B83" s="25">
        <v>81</v>
      </c>
      <c r="C83" s="25" t="s">
        <v>476</v>
      </c>
      <c r="D83" s="25">
        <v>0</v>
      </c>
      <c r="E83" s="25" t="s">
        <v>475</v>
      </c>
      <c r="F83" s="41">
        <f t="shared" si="5"/>
        <v>0</v>
      </c>
      <c r="G83" s="25">
        <f t="shared" si="6"/>
        <v>1</v>
      </c>
      <c r="H83" s="25"/>
    </row>
    <row r="84" spans="1:8" ht="17.45" customHeight="1" x14ac:dyDescent="0.15">
      <c r="A84" s="60"/>
      <c r="B84" s="25">
        <v>82</v>
      </c>
      <c r="C84" s="25" t="s">
        <v>477</v>
      </c>
      <c r="D84" s="25">
        <v>0</v>
      </c>
      <c r="E84" s="25" t="s">
        <v>478</v>
      </c>
      <c r="F84" s="41">
        <f t="shared" si="5"/>
        <v>0</v>
      </c>
      <c r="G84" s="25">
        <f t="shared" si="6"/>
        <v>1</v>
      </c>
      <c r="H84" s="25"/>
    </row>
    <row r="85" spans="1:8" ht="17.45" customHeight="1" x14ac:dyDescent="0.15">
      <c r="A85" s="60"/>
      <c r="B85" s="25">
        <v>83</v>
      </c>
      <c r="C85" s="25" t="s">
        <v>479</v>
      </c>
      <c r="D85" s="25">
        <v>1</v>
      </c>
      <c r="E85" s="25" t="s">
        <v>480</v>
      </c>
      <c r="F85" s="41">
        <f t="shared" si="5"/>
        <v>2.4390243902439025E-2</v>
      </c>
      <c r="G85" s="25" t="str">
        <f t="shared" si="6"/>
        <v/>
      </c>
      <c r="H85" s="25"/>
    </row>
    <row r="86" spans="1:8" ht="17.45" customHeight="1" x14ac:dyDescent="0.15">
      <c r="A86" s="60"/>
      <c r="B86" s="25">
        <v>84</v>
      </c>
      <c r="C86" s="25" t="s">
        <v>481</v>
      </c>
      <c r="D86" s="25">
        <v>0</v>
      </c>
      <c r="E86" s="25" t="s">
        <v>266</v>
      </c>
      <c r="F86" s="41">
        <f t="shared" si="5"/>
        <v>0</v>
      </c>
      <c r="G86" s="25">
        <f t="shared" si="6"/>
        <v>1</v>
      </c>
      <c r="H86" s="25"/>
    </row>
    <row r="87" spans="1:8" ht="17.45" customHeight="1" x14ac:dyDescent="0.15">
      <c r="A87" s="60"/>
      <c r="B87" s="25">
        <v>85</v>
      </c>
      <c r="C87" s="25" t="s">
        <v>482</v>
      </c>
      <c r="D87" s="25">
        <v>0</v>
      </c>
      <c r="E87" s="25" t="s">
        <v>249</v>
      </c>
      <c r="F87" s="41">
        <f t="shared" si="5"/>
        <v>0</v>
      </c>
      <c r="G87" s="25">
        <f t="shared" si="6"/>
        <v>1</v>
      </c>
      <c r="H87" s="25"/>
    </row>
    <row r="88" spans="1:8" ht="17.45" customHeight="1" x14ac:dyDescent="0.15">
      <c r="A88" s="60"/>
      <c r="B88" s="25">
        <v>86</v>
      </c>
      <c r="C88" s="25" t="s">
        <v>483</v>
      </c>
      <c r="D88" s="25">
        <v>0</v>
      </c>
      <c r="E88" s="25" t="s">
        <v>249</v>
      </c>
      <c r="F88" s="41">
        <f t="shared" si="5"/>
        <v>0</v>
      </c>
      <c r="G88" s="25">
        <f t="shared" si="6"/>
        <v>1</v>
      </c>
      <c r="H88" s="25"/>
    </row>
    <row r="89" spans="1:8" ht="17.45" customHeight="1" x14ac:dyDescent="0.15">
      <c r="A89" s="60"/>
      <c r="B89" s="25">
        <v>87</v>
      </c>
      <c r="C89" s="25" t="s">
        <v>484</v>
      </c>
      <c r="D89" s="25">
        <v>3</v>
      </c>
      <c r="E89" s="25" t="s">
        <v>254</v>
      </c>
      <c r="F89" s="41">
        <f t="shared" si="5"/>
        <v>6.8181818181818177E-2</v>
      </c>
      <c r="G89" s="25" t="str">
        <f t="shared" si="6"/>
        <v/>
      </c>
      <c r="H89" s="25"/>
    </row>
    <row r="90" spans="1:8" ht="17.45" customHeight="1" x14ac:dyDescent="0.15">
      <c r="A90" s="60"/>
      <c r="B90" s="25">
        <v>88</v>
      </c>
      <c r="C90" s="25" t="s">
        <v>485</v>
      </c>
      <c r="D90" s="25">
        <v>0</v>
      </c>
      <c r="E90" s="25" t="s">
        <v>486</v>
      </c>
      <c r="F90" s="41">
        <f t="shared" si="5"/>
        <v>0</v>
      </c>
      <c r="G90" s="25">
        <f t="shared" si="6"/>
        <v>1</v>
      </c>
      <c r="H90" s="25"/>
    </row>
    <row r="91" spans="1:8" ht="17.45" customHeight="1" x14ac:dyDescent="0.15">
      <c r="A91" s="60"/>
      <c r="B91" s="25">
        <v>89</v>
      </c>
      <c r="C91" s="25" t="s">
        <v>487</v>
      </c>
      <c r="D91" s="25">
        <v>2</v>
      </c>
      <c r="E91" s="25" t="s">
        <v>486</v>
      </c>
      <c r="F91" s="41">
        <f t="shared" si="5"/>
        <v>5.7142857142857141E-2</v>
      </c>
      <c r="G91" s="25" t="str">
        <f t="shared" si="6"/>
        <v/>
      </c>
      <c r="H91" s="25"/>
    </row>
    <row r="92" spans="1:8" ht="17.45" customHeight="1" x14ac:dyDescent="0.15">
      <c r="A92" s="60"/>
      <c r="B92" s="25">
        <v>90</v>
      </c>
      <c r="C92" s="25" t="s">
        <v>488</v>
      </c>
      <c r="D92" s="25">
        <v>0</v>
      </c>
      <c r="E92" s="25" t="s">
        <v>475</v>
      </c>
      <c r="F92" s="41">
        <f t="shared" si="5"/>
        <v>0</v>
      </c>
      <c r="G92" s="25">
        <f t="shared" si="6"/>
        <v>1</v>
      </c>
      <c r="H92" s="25"/>
    </row>
    <row r="93" spans="1:8" ht="17.45" customHeight="1" x14ac:dyDescent="0.15">
      <c r="A93" s="60"/>
      <c r="B93" s="25">
        <v>91</v>
      </c>
      <c r="C93" s="25" t="s">
        <v>489</v>
      </c>
      <c r="D93" s="25">
        <v>0</v>
      </c>
      <c r="E93" s="25" t="s">
        <v>475</v>
      </c>
      <c r="F93" s="41">
        <f t="shared" si="5"/>
        <v>0</v>
      </c>
      <c r="G93" s="25">
        <f t="shared" si="6"/>
        <v>1</v>
      </c>
      <c r="H93" s="25"/>
    </row>
    <row r="94" spans="1:8" ht="17.45" customHeight="1" x14ac:dyDescent="0.15">
      <c r="A94" s="60"/>
      <c r="B94" s="25">
        <v>92</v>
      </c>
      <c r="C94" s="25" t="s">
        <v>490</v>
      </c>
      <c r="D94" s="25">
        <v>0</v>
      </c>
      <c r="E94" s="25" t="s">
        <v>463</v>
      </c>
      <c r="F94" s="41">
        <f t="shared" si="5"/>
        <v>0</v>
      </c>
      <c r="G94" s="25">
        <f t="shared" si="6"/>
        <v>1</v>
      </c>
      <c r="H94" s="25"/>
    </row>
    <row r="95" spans="1:8" ht="17.45" customHeight="1" x14ac:dyDescent="0.15">
      <c r="A95" s="60"/>
      <c r="B95" s="25">
        <v>93</v>
      </c>
      <c r="C95" s="25" t="s">
        <v>491</v>
      </c>
      <c r="D95" s="25">
        <v>4</v>
      </c>
      <c r="E95" s="25" t="s">
        <v>480</v>
      </c>
      <c r="F95" s="41">
        <f t="shared" si="5"/>
        <v>9.7560975609756101E-2</v>
      </c>
      <c r="G95" s="25" t="str">
        <f t="shared" si="6"/>
        <v/>
      </c>
      <c r="H95" s="25"/>
    </row>
    <row r="96" spans="1:8" ht="17.45" customHeight="1" x14ac:dyDescent="0.15">
      <c r="A96" s="60"/>
      <c r="B96" s="25">
        <v>94</v>
      </c>
      <c r="C96" s="25" t="s">
        <v>492</v>
      </c>
      <c r="D96" s="25">
        <v>0</v>
      </c>
      <c r="E96" s="25" t="s">
        <v>480</v>
      </c>
      <c r="F96" s="41">
        <f t="shared" si="5"/>
        <v>0</v>
      </c>
      <c r="G96" s="25">
        <f t="shared" si="6"/>
        <v>1</v>
      </c>
      <c r="H96" s="25"/>
    </row>
    <row r="97" spans="1:8" ht="17.45" customHeight="1" x14ac:dyDescent="0.15">
      <c r="A97" s="60"/>
      <c r="B97" s="25">
        <v>95</v>
      </c>
      <c r="C97" s="25" t="s">
        <v>493</v>
      </c>
      <c r="D97" s="25">
        <v>1</v>
      </c>
      <c r="E97" s="25" t="s">
        <v>256</v>
      </c>
      <c r="F97" s="41">
        <f t="shared" si="5"/>
        <v>2.3255813953488372E-2</v>
      </c>
      <c r="G97" s="25">
        <f t="shared" si="6"/>
        <v>21</v>
      </c>
      <c r="H97" s="25"/>
    </row>
    <row r="98" spans="1:8" ht="17.45" customHeight="1" x14ac:dyDescent="0.15">
      <c r="A98" s="60"/>
      <c r="B98" s="25">
        <v>96</v>
      </c>
      <c r="C98" s="25" t="s">
        <v>494</v>
      </c>
      <c r="D98" s="25">
        <v>1</v>
      </c>
      <c r="E98" s="25" t="s">
        <v>249</v>
      </c>
      <c r="F98" s="41">
        <f t="shared" si="5"/>
        <v>2.5000000000000001E-2</v>
      </c>
      <c r="G98" s="25">
        <f t="shared" si="6"/>
        <v>23</v>
      </c>
      <c r="H98" s="25"/>
    </row>
    <row r="99" spans="1:8" ht="17.45" customHeight="1" x14ac:dyDescent="0.15">
      <c r="A99" s="60"/>
      <c r="B99" s="25">
        <v>97</v>
      </c>
      <c r="C99" s="25" t="s">
        <v>495</v>
      </c>
      <c r="D99" s="25">
        <v>0</v>
      </c>
      <c r="E99" s="25" t="s">
        <v>258</v>
      </c>
      <c r="F99" s="41">
        <f t="shared" si="5"/>
        <v>0</v>
      </c>
      <c r="G99" s="25">
        <f t="shared" si="6"/>
        <v>1</v>
      </c>
      <c r="H99" s="25"/>
    </row>
    <row r="100" spans="1:8" ht="17.45" customHeight="1" x14ac:dyDescent="0.15">
      <c r="A100" s="60"/>
      <c r="B100" s="25">
        <v>98</v>
      </c>
      <c r="C100" s="25" t="s">
        <v>496</v>
      </c>
      <c r="D100" s="25">
        <v>3</v>
      </c>
      <c r="E100" s="25" t="s">
        <v>465</v>
      </c>
      <c r="F100" s="41">
        <f t="shared" si="5"/>
        <v>5.8823529411764705E-2</v>
      </c>
      <c r="G100" s="25" t="str">
        <f t="shared" si="6"/>
        <v/>
      </c>
      <c r="H100" s="25"/>
    </row>
    <row r="101" spans="1:8" ht="17.45" customHeight="1" x14ac:dyDescent="0.15">
      <c r="A101" s="60"/>
      <c r="B101" s="25">
        <v>99</v>
      </c>
      <c r="C101" s="25" t="s">
        <v>497</v>
      </c>
      <c r="D101" s="25">
        <v>0</v>
      </c>
      <c r="E101" s="25" t="s">
        <v>486</v>
      </c>
      <c r="F101" s="41">
        <f t="shared" si="5"/>
        <v>0</v>
      </c>
      <c r="G101" s="25">
        <f t="shared" si="6"/>
        <v>1</v>
      </c>
      <c r="H101" s="25"/>
    </row>
    <row r="102" spans="1:8" ht="17.45" customHeight="1" x14ac:dyDescent="0.15">
      <c r="A102" s="60"/>
      <c r="B102" s="25">
        <v>100</v>
      </c>
      <c r="C102" s="25" t="s">
        <v>498</v>
      </c>
      <c r="D102" s="25">
        <v>0</v>
      </c>
      <c r="E102" s="25" t="s">
        <v>486</v>
      </c>
      <c r="F102" s="41">
        <f t="shared" si="5"/>
        <v>0</v>
      </c>
      <c r="G102" s="25">
        <f t="shared" si="6"/>
        <v>1</v>
      </c>
      <c r="H102" s="25"/>
    </row>
    <row r="103" spans="1:8" ht="17.45" customHeight="1" x14ac:dyDescent="0.15">
      <c r="A103" s="60"/>
      <c r="B103" s="25">
        <v>101</v>
      </c>
      <c r="C103" s="25" t="s">
        <v>499</v>
      </c>
      <c r="D103" s="25">
        <v>4</v>
      </c>
      <c r="E103" s="25">
        <v>34</v>
      </c>
      <c r="F103" s="41">
        <f t="shared" si="5"/>
        <v>0.11764705882352941</v>
      </c>
      <c r="G103" s="25" t="str">
        <f>IFERROR(RANK(F103,F$3:F$43,1),"")</f>
        <v/>
      </c>
      <c r="H103" s="25"/>
    </row>
    <row r="104" spans="1:8" ht="17.45" customHeight="1" x14ac:dyDescent="0.15">
      <c r="A104" s="60"/>
      <c r="B104" s="25">
        <v>102</v>
      </c>
      <c r="C104" s="25" t="s">
        <v>500</v>
      </c>
      <c r="D104" s="25">
        <v>3</v>
      </c>
      <c r="E104" s="25">
        <v>33</v>
      </c>
      <c r="F104" s="41">
        <f t="shared" si="5"/>
        <v>9.0909090909090912E-2</v>
      </c>
      <c r="G104" s="25" t="str">
        <f>IFERROR(RANK(F104,F$3:F$43,1),"")</f>
        <v/>
      </c>
      <c r="H104" s="25"/>
    </row>
    <row r="105" spans="1:8" ht="17.45" customHeight="1" x14ac:dyDescent="0.15">
      <c r="A105" s="60"/>
      <c r="B105" s="25">
        <v>103</v>
      </c>
      <c r="C105" s="25" t="s">
        <v>501</v>
      </c>
      <c r="D105" s="25">
        <v>1</v>
      </c>
      <c r="E105" s="25">
        <v>45</v>
      </c>
      <c r="F105" s="41">
        <f t="shared" si="5"/>
        <v>2.2222222222222223E-2</v>
      </c>
      <c r="G105" s="25">
        <f>IFERROR(RANK(F105,F$3:F$43,1),"")</f>
        <v>25</v>
      </c>
      <c r="H105" s="25"/>
    </row>
    <row r="106" spans="1:8" ht="17.45" customHeight="1" x14ac:dyDescent="0.15">
      <c r="A106" s="60"/>
      <c r="B106" s="25">
        <v>104</v>
      </c>
      <c r="C106" s="25" t="s">
        <v>502</v>
      </c>
      <c r="D106" s="25">
        <v>4</v>
      </c>
      <c r="E106" s="25">
        <v>45</v>
      </c>
      <c r="F106" s="41">
        <f t="shared" si="5"/>
        <v>8.8888888888888892E-2</v>
      </c>
      <c r="G106" s="25">
        <f t="shared" ref="G106:G111" si="7">IFERROR(RANK(F106,F$3:F$43,1),"")</f>
        <v>33</v>
      </c>
      <c r="H106" s="25"/>
    </row>
    <row r="107" spans="1:8" ht="17.45" customHeight="1" x14ac:dyDescent="0.15">
      <c r="A107" s="60"/>
      <c r="B107" s="25">
        <v>105</v>
      </c>
      <c r="C107" s="25" t="s">
        <v>503</v>
      </c>
      <c r="D107" s="25">
        <v>0</v>
      </c>
      <c r="E107" s="25">
        <v>40</v>
      </c>
      <c r="F107" s="41">
        <f t="shared" si="5"/>
        <v>0</v>
      </c>
      <c r="G107" s="25">
        <f t="shared" si="7"/>
        <v>1</v>
      </c>
      <c r="H107" s="25"/>
    </row>
    <row r="108" spans="1:8" ht="17.45" customHeight="1" x14ac:dyDescent="0.15">
      <c r="A108" s="60"/>
      <c r="B108" s="25">
        <v>106</v>
      </c>
      <c r="C108" s="25" t="s">
        <v>504</v>
      </c>
      <c r="D108" s="25">
        <v>1</v>
      </c>
      <c r="E108" s="25">
        <v>50</v>
      </c>
      <c r="F108" s="41">
        <f t="shared" si="5"/>
        <v>0.02</v>
      </c>
      <c r="G108" s="25" t="str">
        <f t="shared" si="7"/>
        <v/>
      </c>
      <c r="H108" s="25"/>
    </row>
    <row r="109" spans="1:8" ht="17.45" customHeight="1" x14ac:dyDescent="0.15">
      <c r="A109" s="60"/>
      <c r="B109" s="25">
        <v>107</v>
      </c>
      <c r="C109" s="25" t="s">
        <v>505</v>
      </c>
      <c r="D109" s="25">
        <v>1</v>
      </c>
      <c r="E109" s="25">
        <v>45</v>
      </c>
      <c r="F109" s="41">
        <f t="shared" si="5"/>
        <v>2.2222222222222223E-2</v>
      </c>
      <c r="G109" s="25">
        <f t="shared" si="7"/>
        <v>25</v>
      </c>
      <c r="H109" s="25"/>
    </row>
    <row r="110" spans="1:8" ht="17.45" customHeight="1" x14ac:dyDescent="0.15">
      <c r="A110" s="60"/>
      <c r="B110" s="25">
        <v>108</v>
      </c>
      <c r="C110" s="25" t="s">
        <v>506</v>
      </c>
      <c r="D110" s="25">
        <v>3</v>
      </c>
      <c r="E110" s="25">
        <v>45</v>
      </c>
      <c r="F110" s="41">
        <f t="shared" si="5"/>
        <v>6.6666666666666666E-2</v>
      </c>
      <c r="G110" s="25" t="str">
        <f t="shared" si="7"/>
        <v/>
      </c>
      <c r="H110" s="25"/>
    </row>
    <row r="111" spans="1:8" ht="17.45" customHeight="1" x14ac:dyDescent="0.15">
      <c r="A111" s="60"/>
      <c r="B111" s="25">
        <v>109</v>
      </c>
      <c r="C111" s="25" t="s">
        <v>507</v>
      </c>
      <c r="D111" s="25">
        <v>2</v>
      </c>
      <c r="E111" s="25">
        <v>45</v>
      </c>
      <c r="F111" s="41">
        <f t="shared" si="5"/>
        <v>4.4444444444444446E-2</v>
      </c>
      <c r="G111" s="25" t="str">
        <f t="shared" si="7"/>
        <v/>
      </c>
      <c r="H111" s="25"/>
    </row>
    <row r="112" spans="1:8" ht="17.45" customHeight="1" x14ac:dyDescent="0.15">
      <c r="A112" s="60" t="s">
        <v>4</v>
      </c>
      <c r="B112" s="25">
        <v>110</v>
      </c>
      <c r="C112" s="25">
        <v>20202131</v>
      </c>
      <c r="D112" s="25">
        <v>0</v>
      </c>
      <c r="E112" s="25">
        <v>40</v>
      </c>
      <c r="F112" s="39">
        <f t="shared" ref="F112:F142" si="8">D112/E112</f>
        <v>0</v>
      </c>
      <c r="G112" s="25">
        <f t="shared" ref="G112:G152" si="9">_xlfn.RANK.EQ(F112,F:F,1)</f>
        <v>1</v>
      </c>
      <c r="H112" s="25"/>
    </row>
    <row r="113" spans="1:8" ht="17.45" customHeight="1" x14ac:dyDescent="0.15">
      <c r="A113" s="60"/>
      <c r="B113" s="25">
        <v>111</v>
      </c>
      <c r="C113" s="25">
        <v>20202132</v>
      </c>
      <c r="D113" s="25">
        <v>0</v>
      </c>
      <c r="E113" s="25">
        <v>38</v>
      </c>
      <c r="F113" s="39">
        <f t="shared" si="8"/>
        <v>0</v>
      </c>
      <c r="G113" s="25">
        <f t="shared" si="9"/>
        <v>1</v>
      </c>
      <c r="H113" s="25"/>
    </row>
    <row r="114" spans="1:8" ht="17.45" customHeight="1" x14ac:dyDescent="0.15">
      <c r="A114" s="60"/>
      <c r="B114" s="25">
        <v>112</v>
      </c>
      <c r="C114" s="25">
        <v>20202133</v>
      </c>
      <c r="D114" s="25">
        <v>0</v>
      </c>
      <c r="E114" s="25">
        <v>35</v>
      </c>
      <c r="F114" s="39">
        <f t="shared" si="8"/>
        <v>0</v>
      </c>
      <c r="G114" s="25">
        <f t="shared" si="9"/>
        <v>1</v>
      </c>
      <c r="H114" s="25"/>
    </row>
    <row r="115" spans="1:8" ht="17.45" customHeight="1" x14ac:dyDescent="0.15">
      <c r="A115" s="60"/>
      <c r="B115" s="25">
        <v>113</v>
      </c>
      <c r="C115" s="25">
        <v>20202134</v>
      </c>
      <c r="D115" s="25">
        <v>0</v>
      </c>
      <c r="E115" s="25">
        <v>34</v>
      </c>
      <c r="F115" s="39">
        <f t="shared" si="8"/>
        <v>0</v>
      </c>
      <c r="G115" s="25">
        <f t="shared" si="9"/>
        <v>1</v>
      </c>
      <c r="H115" s="25"/>
    </row>
    <row r="116" spans="1:8" ht="17.45" customHeight="1" x14ac:dyDescent="0.15">
      <c r="A116" s="60"/>
      <c r="B116" s="25">
        <v>114</v>
      </c>
      <c r="C116" s="25">
        <v>20202135</v>
      </c>
      <c r="D116" s="25">
        <v>0</v>
      </c>
      <c r="E116" s="25">
        <v>55</v>
      </c>
      <c r="F116" s="39">
        <f t="shared" si="8"/>
        <v>0</v>
      </c>
      <c r="G116" s="25">
        <f t="shared" si="9"/>
        <v>1</v>
      </c>
      <c r="H116" s="25"/>
    </row>
    <row r="117" spans="1:8" ht="17.45" customHeight="1" x14ac:dyDescent="0.15">
      <c r="A117" s="60"/>
      <c r="B117" s="25">
        <v>115</v>
      </c>
      <c r="C117" s="25">
        <v>20202136</v>
      </c>
      <c r="D117" s="25">
        <v>0</v>
      </c>
      <c r="E117" s="25">
        <v>37</v>
      </c>
      <c r="F117" s="39">
        <f t="shared" si="8"/>
        <v>0</v>
      </c>
      <c r="G117" s="25">
        <f t="shared" si="9"/>
        <v>1</v>
      </c>
      <c r="H117" s="25"/>
    </row>
    <row r="118" spans="1:8" ht="17.45" customHeight="1" x14ac:dyDescent="0.15">
      <c r="A118" s="60"/>
      <c r="B118" s="25">
        <v>116</v>
      </c>
      <c r="C118" s="25">
        <v>20202137</v>
      </c>
      <c r="D118" s="25">
        <v>0</v>
      </c>
      <c r="E118" s="25">
        <v>33</v>
      </c>
      <c r="F118" s="39">
        <f t="shared" si="8"/>
        <v>0</v>
      </c>
      <c r="G118" s="25">
        <f t="shared" si="9"/>
        <v>1</v>
      </c>
      <c r="H118" s="25"/>
    </row>
    <row r="119" spans="1:8" ht="17.45" customHeight="1" x14ac:dyDescent="0.15">
      <c r="A119" s="60"/>
      <c r="B119" s="25">
        <v>117</v>
      </c>
      <c r="C119" s="25">
        <v>20203131</v>
      </c>
      <c r="D119" s="25">
        <v>0</v>
      </c>
      <c r="E119" s="25">
        <v>30</v>
      </c>
      <c r="F119" s="39">
        <f t="shared" si="8"/>
        <v>0</v>
      </c>
      <c r="G119" s="25">
        <f t="shared" si="9"/>
        <v>1</v>
      </c>
      <c r="H119" s="25"/>
    </row>
    <row r="120" spans="1:8" ht="17.45" customHeight="1" x14ac:dyDescent="0.15">
      <c r="A120" s="60"/>
      <c r="B120" s="25">
        <v>118</v>
      </c>
      <c r="C120" s="25">
        <v>20203132</v>
      </c>
      <c r="D120" s="25">
        <v>0</v>
      </c>
      <c r="E120" s="25">
        <v>33</v>
      </c>
      <c r="F120" s="39">
        <f t="shared" si="8"/>
        <v>0</v>
      </c>
      <c r="G120" s="25">
        <f t="shared" si="9"/>
        <v>1</v>
      </c>
      <c r="H120" s="25"/>
    </row>
    <row r="121" spans="1:8" ht="17.45" customHeight="1" x14ac:dyDescent="0.15">
      <c r="A121" s="60"/>
      <c r="B121" s="25">
        <v>119</v>
      </c>
      <c r="C121" s="25">
        <v>20212131</v>
      </c>
      <c r="D121" s="25">
        <v>0</v>
      </c>
      <c r="E121" s="25">
        <v>28</v>
      </c>
      <c r="F121" s="39">
        <f t="shared" si="8"/>
        <v>0</v>
      </c>
      <c r="G121" s="25">
        <f t="shared" si="9"/>
        <v>1</v>
      </c>
      <c r="H121" s="25"/>
    </row>
    <row r="122" spans="1:8" ht="17.45" customHeight="1" x14ac:dyDescent="0.15">
      <c r="A122" s="60"/>
      <c r="B122" s="25">
        <v>120</v>
      </c>
      <c r="C122" s="25">
        <v>20212132</v>
      </c>
      <c r="D122" s="25">
        <v>0</v>
      </c>
      <c r="E122" s="36">
        <v>31</v>
      </c>
      <c r="F122" s="39">
        <f t="shared" si="8"/>
        <v>0</v>
      </c>
      <c r="G122" s="25">
        <f t="shared" si="9"/>
        <v>1</v>
      </c>
      <c r="H122" s="25"/>
    </row>
    <row r="123" spans="1:8" ht="17.45" customHeight="1" x14ac:dyDescent="0.15">
      <c r="A123" s="60"/>
      <c r="B123" s="25">
        <v>121</v>
      </c>
      <c r="C123" s="25">
        <v>20212133</v>
      </c>
      <c r="D123" s="25">
        <v>0</v>
      </c>
      <c r="E123" s="36">
        <v>36</v>
      </c>
      <c r="F123" s="39">
        <f t="shared" si="8"/>
        <v>0</v>
      </c>
      <c r="G123" s="25">
        <f t="shared" si="9"/>
        <v>1</v>
      </c>
      <c r="H123" s="25"/>
    </row>
    <row r="124" spans="1:8" ht="17.45" customHeight="1" x14ac:dyDescent="0.15">
      <c r="A124" s="60"/>
      <c r="B124" s="25">
        <v>122</v>
      </c>
      <c r="C124" s="25">
        <v>20212134</v>
      </c>
      <c r="D124" s="25">
        <v>0</v>
      </c>
      <c r="E124" s="36">
        <v>35</v>
      </c>
      <c r="F124" s="39">
        <f t="shared" si="8"/>
        <v>0</v>
      </c>
      <c r="G124" s="25">
        <f t="shared" si="9"/>
        <v>1</v>
      </c>
      <c r="H124" s="25"/>
    </row>
    <row r="125" spans="1:8" ht="17.45" customHeight="1" x14ac:dyDescent="0.15">
      <c r="A125" s="60"/>
      <c r="B125" s="25">
        <v>123</v>
      </c>
      <c r="C125" s="25">
        <v>20212135</v>
      </c>
      <c r="D125" s="25">
        <v>0</v>
      </c>
      <c r="E125" s="36">
        <v>37</v>
      </c>
      <c r="F125" s="39">
        <f t="shared" si="8"/>
        <v>0</v>
      </c>
      <c r="G125" s="25">
        <f t="shared" si="9"/>
        <v>1</v>
      </c>
      <c r="H125" s="25"/>
    </row>
    <row r="126" spans="1:8" ht="17.45" customHeight="1" x14ac:dyDescent="0.15">
      <c r="A126" s="60"/>
      <c r="B126" s="25">
        <v>124</v>
      </c>
      <c r="C126" s="25">
        <v>20212136</v>
      </c>
      <c r="D126" s="25">
        <v>0</v>
      </c>
      <c r="E126" s="25">
        <v>36</v>
      </c>
      <c r="F126" s="39">
        <f t="shared" si="8"/>
        <v>0</v>
      </c>
      <c r="G126" s="25">
        <f t="shared" si="9"/>
        <v>1</v>
      </c>
      <c r="H126" s="25"/>
    </row>
    <row r="127" spans="1:8" ht="17.45" customHeight="1" x14ac:dyDescent="0.15">
      <c r="A127" s="60"/>
      <c r="B127" s="25">
        <v>125</v>
      </c>
      <c r="C127" s="25">
        <v>20212137</v>
      </c>
      <c r="D127" s="25">
        <v>0</v>
      </c>
      <c r="E127" s="25">
        <v>29</v>
      </c>
      <c r="F127" s="39">
        <f t="shared" si="8"/>
        <v>0</v>
      </c>
      <c r="G127" s="25">
        <f t="shared" si="9"/>
        <v>1</v>
      </c>
      <c r="H127" s="25"/>
    </row>
    <row r="128" spans="1:8" ht="17.45" customHeight="1" x14ac:dyDescent="0.15">
      <c r="A128" s="60"/>
      <c r="B128" s="25">
        <v>126</v>
      </c>
      <c r="C128" s="25">
        <v>20212138</v>
      </c>
      <c r="D128" s="25">
        <v>0</v>
      </c>
      <c r="E128" s="25">
        <v>35</v>
      </c>
      <c r="F128" s="39">
        <f t="shared" si="8"/>
        <v>0</v>
      </c>
      <c r="G128" s="25">
        <f t="shared" si="9"/>
        <v>1</v>
      </c>
      <c r="H128" s="25"/>
    </row>
    <row r="129" spans="1:8" ht="17.45" customHeight="1" x14ac:dyDescent="0.15">
      <c r="A129" s="60"/>
      <c r="B129" s="25">
        <v>127</v>
      </c>
      <c r="C129" s="25">
        <v>20212151</v>
      </c>
      <c r="D129" s="25">
        <v>0</v>
      </c>
      <c r="E129" s="25">
        <v>10</v>
      </c>
      <c r="F129" s="39">
        <f t="shared" si="8"/>
        <v>0</v>
      </c>
      <c r="G129" s="25">
        <f t="shared" si="9"/>
        <v>1</v>
      </c>
      <c r="H129" s="25"/>
    </row>
    <row r="130" spans="1:8" ht="17.45" customHeight="1" x14ac:dyDescent="0.15">
      <c r="A130" s="60"/>
      <c r="B130" s="25">
        <v>128</v>
      </c>
      <c r="C130" s="25">
        <v>20212152</v>
      </c>
      <c r="D130" s="25">
        <v>0</v>
      </c>
      <c r="E130" s="25">
        <v>10</v>
      </c>
      <c r="F130" s="39">
        <f t="shared" si="8"/>
        <v>0</v>
      </c>
      <c r="G130" s="25">
        <f t="shared" si="9"/>
        <v>1</v>
      </c>
      <c r="H130" s="25"/>
    </row>
    <row r="131" spans="1:8" ht="17.45" customHeight="1" x14ac:dyDescent="0.15">
      <c r="A131" s="60"/>
      <c r="B131" s="25">
        <v>129</v>
      </c>
      <c r="C131" s="25">
        <v>20212154</v>
      </c>
      <c r="D131" s="25">
        <v>0</v>
      </c>
      <c r="E131" s="25">
        <v>9</v>
      </c>
      <c r="F131" s="39">
        <f t="shared" si="8"/>
        <v>0</v>
      </c>
      <c r="G131" s="25">
        <f t="shared" si="9"/>
        <v>1</v>
      </c>
      <c r="H131" s="25"/>
    </row>
    <row r="132" spans="1:8" ht="17.45" customHeight="1" x14ac:dyDescent="0.15">
      <c r="A132" s="60"/>
      <c r="B132" s="25">
        <v>130</v>
      </c>
      <c r="C132" s="25">
        <v>20213131</v>
      </c>
      <c r="D132" s="25">
        <v>0</v>
      </c>
      <c r="E132" s="25">
        <v>41</v>
      </c>
      <c r="F132" s="39">
        <f t="shared" si="8"/>
        <v>0</v>
      </c>
      <c r="G132" s="25">
        <f t="shared" si="9"/>
        <v>1</v>
      </c>
      <c r="H132" s="25"/>
    </row>
    <row r="133" spans="1:8" ht="17.45" customHeight="1" x14ac:dyDescent="0.15">
      <c r="A133" s="60"/>
      <c r="B133" s="25">
        <v>131</v>
      </c>
      <c r="C133" s="25">
        <v>20222131</v>
      </c>
      <c r="D133" s="25">
        <v>0</v>
      </c>
      <c r="E133" s="25">
        <v>38</v>
      </c>
      <c r="F133" s="39">
        <f t="shared" si="8"/>
        <v>0</v>
      </c>
      <c r="G133" s="25">
        <f t="shared" si="9"/>
        <v>1</v>
      </c>
      <c r="H133" s="25"/>
    </row>
    <row r="134" spans="1:8" ht="17.45" customHeight="1" x14ac:dyDescent="0.15">
      <c r="A134" s="60"/>
      <c r="B134" s="25">
        <v>132</v>
      </c>
      <c r="C134" s="25">
        <v>20222132</v>
      </c>
      <c r="D134" s="25">
        <v>0</v>
      </c>
      <c r="E134" s="25">
        <v>29</v>
      </c>
      <c r="F134" s="39">
        <f t="shared" si="8"/>
        <v>0</v>
      </c>
      <c r="G134" s="25">
        <f t="shared" si="9"/>
        <v>1</v>
      </c>
      <c r="H134" s="25"/>
    </row>
    <row r="135" spans="1:8" ht="17.45" customHeight="1" x14ac:dyDescent="0.15">
      <c r="A135" s="60"/>
      <c r="B135" s="25">
        <v>133</v>
      </c>
      <c r="C135" s="25">
        <v>20222133</v>
      </c>
      <c r="D135" s="25">
        <v>0</v>
      </c>
      <c r="E135" s="25">
        <v>37</v>
      </c>
      <c r="F135" s="39">
        <f t="shared" si="8"/>
        <v>0</v>
      </c>
      <c r="G135" s="25">
        <f t="shared" si="9"/>
        <v>1</v>
      </c>
      <c r="H135" s="25"/>
    </row>
    <row r="136" spans="1:8" ht="17.45" customHeight="1" x14ac:dyDescent="0.15">
      <c r="A136" s="60"/>
      <c r="B136" s="25">
        <v>134</v>
      </c>
      <c r="C136" s="25">
        <v>20222134</v>
      </c>
      <c r="D136" s="25">
        <v>0</v>
      </c>
      <c r="E136" s="25">
        <v>36</v>
      </c>
      <c r="F136" s="39">
        <f t="shared" si="8"/>
        <v>0</v>
      </c>
      <c r="G136" s="25">
        <f t="shared" si="9"/>
        <v>1</v>
      </c>
      <c r="H136" s="25"/>
    </row>
    <row r="137" spans="1:8" ht="17.45" customHeight="1" x14ac:dyDescent="0.15">
      <c r="A137" s="60"/>
      <c r="B137" s="25">
        <v>135</v>
      </c>
      <c r="C137" s="25">
        <v>20222135</v>
      </c>
      <c r="D137" s="25">
        <v>0</v>
      </c>
      <c r="E137" s="25">
        <v>29</v>
      </c>
      <c r="F137" s="39">
        <f t="shared" si="8"/>
        <v>0</v>
      </c>
      <c r="G137" s="25">
        <f t="shared" si="9"/>
        <v>1</v>
      </c>
      <c r="H137" s="25"/>
    </row>
    <row r="138" spans="1:8" ht="17.45" customHeight="1" x14ac:dyDescent="0.15">
      <c r="A138" s="60"/>
      <c r="B138" s="25">
        <v>136</v>
      </c>
      <c r="C138" s="25">
        <v>20222136</v>
      </c>
      <c r="D138" s="25">
        <v>0</v>
      </c>
      <c r="E138" s="25">
        <v>34</v>
      </c>
      <c r="F138" s="39">
        <f t="shared" si="8"/>
        <v>0</v>
      </c>
      <c r="G138" s="25">
        <f t="shared" si="9"/>
        <v>1</v>
      </c>
      <c r="H138" s="25"/>
    </row>
    <row r="139" spans="1:8" ht="17.45" customHeight="1" x14ac:dyDescent="0.15">
      <c r="A139" s="60"/>
      <c r="B139" s="25">
        <v>137</v>
      </c>
      <c r="C139" s="25">
        <v>20222141</v>
      </c>
      <c r="D139" s="25">
        <v>0</v>
      </c>
      <c r="E139" s="25">
        <v>42</v>
      </c>
      <c r="F139" s="39">
        <f t="shared" si="8"/>
        <v>0</v>
      </c>
      <c r="G139" s="25">
        <f t="shared" si="9"/>
        <v>1</v>
      </c>
      <c r="H139" s="25"/>
    </row>
    <row r="140" spans="1:8" ht="17.45" customHeight="1" x14ac:dyDescent="0.15">
      <c r="A140" s="60"/>
      <c r="B140" s="25">
        <v>138</v>
      </c>
      <c r="C140" s="25">
        <v>20222142</v>
      </c>
      <c r="D140" s="25">
        <v>0</v>
      </c>
      <c r="E140" s="25">
        <v>42</v>
      </c>
      <c r="F140" s="39">
        <f t="shared" si="8"/>
        <v>0</v>
      </c>
      <c r="G140" s="25">
        <f t="shared" si="9"/>
        <v>1</v>
      </c>
      <c r="H140" s="25"/>
    </row>
    <row r="141" spans="1:8" ht="17.45" customHeight="1" x14ac:dyDescent="0.15">
      <c r="A141" s="60"/>
      <c r="B141" s="25">
        <v>139</v>
      </c>
      <c r="C141" s="25">
        <v>20222143</v>
      </c>
      <c r="D141" s="25">
        <v>0</v>
      </c>
      <c r="E141" s="25">
        <v>45</v>
      </c>
      <c r="F141" s="39">
        <f t="shared" si="8"/>
        <v>0</v>
      </c>
      <c r="G141" s="25">
        <f t="shared" si="9"/>
        <v>1</v>
      </c>
      <c r="H141" s="25"/>
    </row>
    <row r="142" spans="1:8" ht="17.45" customHeight="1" x14ac:dyDescent="0.15">
      <c r="A142" s="60"/>
      <c r="B142" s="25">
        <v>140</v>
      </c>
      <c r="C142" s="25">
        <v>20222144</v>
      </c>
      <c r="D142" s="25">
        <v>0</v>
      </c>
      <c r="E142" s="25">
        <v>44</v>
      </c>
      <c r="F142" s="39">
        <f t="shared" si="8"/>
        <v>0</v>
      </c>
      <c r="G142" s="25">
        <f t="shared" si="9"/>
        <v>1</v>
      </c>
      <c r="H142" s="25"/>
    </row>
    <row r="143" spans="1:8" ht="17.45" customHeight="1" x14ac:dyDescent="0.15">
      <c r="A143" s="60" t="s">
        <v>5</v>
      </c>
      <c r="B143" s="25">
        <v>141</v>
      </c>
      <c r="C143" s="26" t="s">
        <v>600</v>
      </c>
      <c r="D143" s="25">
        <v>0</v>
      </c>
      <c r="E143" s="25">
        <v>41</v>
      </c>
      <c r="F143" s="41">
        <f t="shared" ref="F143:F187" si="10">D143/E143</f>
        <v>0</v>
      </c>
      <c r="G143" s="25">
        <f t="shared" si="9"/>
        <v>1</v>
      </c>
      <c r="H143" s="25"/>
    </row>
    <row r="144" spans="1:8" ht="17.45" customHeight="1" x14ac:dyDescent="0.15">
      <c r="A144" s="60"/>
      <c r="B144" s="25">
        <v>142</v>
      </c>
      <c r="C144" s="26" t="s">
        <v>601</v>
      </c>
      <c r="D144" s="25">
        <v>0</v>
      </c>
      <c r="E144" s="25">
        <v>42</v>
      </c>
      <c r="F144" s="41">
        <f t="shared" si="10"/>
        <v>0</v>
      </c>
      <c r="G144" s="25">
        <f t="shared" si="9"/>
        <v>1</v>
      </c>
      <c r="H144" s="25"/>
    </row>
    <row r="145" spans="1:8" ht="17.45" customHeight="1" x14ac:dyDescent="0.15">
      <c r="A145" s="60"/>
      <c r="B145" s="25">
        <v>143</v>
      </c>
      <c r="C145" s="26" t="s">
        <v>602</v>
      </c>
      <c r="D145" s="25">
        <v>0</v>
      </c>
      <c r="E145" s="25">
        <v>40</v>
      </c>
      <c r="F145" s="41">
        <f t="shared" si="10"/>
        <v>0</v>
      </c>
      <c r="G145" s="25">
        <f t="shared" si="9"/>
        <v>1</v>
      </c>
      <c r="H145" s="25"/>
    </row>
    <row r="146" spans="1:8" ht="17.45" customHeight="1" x14ac:dyDescent="0.15">
      <c r="A146" s="60"/>
      <c r="B146" s="25">
        <v>144</v>
      </c>
      <c r="C146" s="26" t="s">
        <v>603</v>
      </c>
      <c r="D146" s="25">
        <v>0</v>
      </c>
      <c r="E146" s="25">
        <v>39</v>
      </c>
      <c r="F146" s="41">
        <f t="shared" si="10"/>
        <v>0</v>
      </c>
      <c r="G146" s="25">
        <f t="shared" si="9"/>
        <v>1</v>
      </c>
      <c r="H146" s="25"/>
    </row>
    <row r="147" spans="1:8" ht="17.45" customHeight="1" x14ac:dyDescent="0.15">
      <c r="A147" s="60"/>
      <c r="B147" s="25">
        <v>145</v>
      </c>
      <c r="C147" s="26" t="s">
        <v>604</v>
      </c>
      <c r="D147" s="25">
        <v>0</v>
      </c>
      <c r="E147" s="25">
        <v>43</v>
      </c>
      <c r="F147" s="41">
        <f t="shared" si="10"/>
        <v>0</v>
      </c>
      <c r="G147" s="25">
        <f t="shared" si="9"/>
        <v>1</v>
      </c>
      <c r="H147" s="25"/>
    </row>
    <row r="148" spans="1:8" ht="17.45" customHeight="1" x14ac:dyDescent="0.15">
      <c r="A148" s="60"/>
      <c r="B148" s="25">
        <v>146</v>
      </c>
      <c r="C148" s="26" t="s">
        <v>605</v>
      </c>
      <c r="D148" s="25">
        <v>0</v>
      </c>
      <c r="E148" s="25">
        <v>50</v>
      </c>
      <c r="F148" s="41">
        <f t="shared" si="10"/>
        <v>0</v>
      </c>
      <c r="G148" s="25">
        <f t="shared" si="9"/>
        <v>1</v>
      </c>
      <c r="H148" s="25"/>
    </row>
    <row r="149" spans="1:8" ht="17.45" customHeight="1" x14ac:dyDescent="0.15">
      <c r="A149" s="60"/>
      <c r="B149" s="25">
        <v>147</v>
      </c>
      <c r="C149" s="26" t="s">
        <v>606</v>
      </c>
      <c r="D149" s="25">
        <v>0</v>
      </c>
      <c r="E149" s="25">
        <v>39</v>
      </c>
      <c r="F149" s="41">
        <f t="shared" si="10"/>
        <v>0</v>
      </c>
      <c r="G149" s="25">
        <f t="shared" si="9"/>
        <v>1</v>
      </c>
      <c r="H149" s="25"/>
    </row>
    <row r="150" spans="1:8" ht="17.45" customHeight="1" x14ac:dyDescent="0.15">
      <c r="A150" s="60"/>
      <c r="B150" s="25">
        <v>148</v>
      </c>
      <c r="C150" s="26" t="s">
        <v>607</v>
      </c>
      <c r="D150" s="25">
        <v>0</v>
      </c>
      <c r="E150" s="25">
        <v>34</v>
      </c>
      <c r="F150" s="41">
        <f t="shared" si="10"/>
        <v>0</v>
      </c>
      <c r="G150" s="25">
        <f t="shared" si="9"/>
        <v>1</v>
      </c>
      <c r="H150" s="25"/>
    </row>
    <row r="151" spans="1:8" ht="17.45" customHeight="1" x14ac:dyDescent="0.15">
      <c r="A151" s="60"/>
      <c r="B151" s="25">
        <v>149</v>
      </c>
      <c r="C151" s="26" t="s">
        <v>608</v>
      </c>
      <c r="D151" s="25">
        <v>0</v>
      </c>
      <c r="E151" s="25">
        <v>40</v>
      </c>
      <c r="F151" s="41">
        <f t="shared" si="10"/>
        <v>0</v>
      </c>
      <c r="G151" s="25">
        <f t="shared" si="9"/>
        <v>1</v>
      </c>
      <c r="H151" s="25"/>
    </row>
    <row r="152" spans="1:8" ht="17.45" customHeight="1" x14ac:dyDescent="0.15">
      <c r="A152" s="60"/>
      <c r="B152" s="25">
        <v>150</v>
      </c>
      <c r="C152" s="26" t="s">
        <v>609</v>
      </c>
      <c r="D152" s="25">
        <v>0</v>
      </c>
      <c r="E152" s="25">
        <v>36</v>
      </c>
      <c r="F152" s="41">
        <f t="shared" si="10"/>
        <v>0</v>
      </c>
      <c r="G152" s="25">
        <f t="shared" si="9"/>
        <v>1</v>
      </c>
      <c r="H152" s="25"/>
    </row>
    <row r="153" spans="1:8" ht="17.45" customHeight="1" x14ac:dyDescent="0.15">
      <c r="A153" s="60"/>
      <c r="B153" s="25">
        <v>151</v>
      </c>
      <c r="C153" s="26" t="s">
        <v>610</v>
      </c>
      <c r="D153" s="25">
        <v>0</v>
      </c>
      <c r="E153" s="25">
        <v>27</v>
      </c>
      <c r="F153" s="41">
        <f t="shared" si="10"/>
        <v>0</v>
      </c>
      <c r="G153" s="25">
        <f t="shared" ref="G153:G159" si="11">RANK(D153,$D$143:$D$187,1)</f>
        <v>1</v>
      </c>
      <c r="H153" s="25"/>
    </row>
    <row r="154" spans="1:8" ht="17.45" customHeight="1" x14ac:dyDescent="0.15">
      <c r="A154" s="60"/>
      <c r="B154" s="25">
        <v>152</v>
      </c>
      <c r="C154" s="26" t="s">
        <v>611</v>
      </c>
      <c r="D154" s="25">
        <v>0</v>
      </c>
      <c r="E154" s="25">
        <v>26</v>
      </c>
      <c r="F154" s="41">
        <f t="shared" si="10"/>
        <v>0</v>
      </c>
      <c r="G154" s="25">
        <f t="shared" si="11"/>
        <v>1</v>
      </c>
      <c r="H154" s="26"/>
    </row>
    <row r="155" spans="1:8" ht="17.45" customHeight="1" x14ac:dyDescent="0.15">
      <c r="A155" s="60"/>
      <c r="B155" s="25">
        <v>153</v>
      </c>
      <c r="C155" s="26" t="s">
        <v>612</v>
      </c>
      <c r="D155" s="25">
        <v>2</v>
      </c>
      <c r="E155" s="25">
        <v>50</v>
      </c>
      <c r="F155" s="41">
        <f t="shared" si="10"/>
        <v>0.04</v>
      </c>
      <c r="G155" s="25">
        <f t="shared" si="11"/>
        <v>28</v>
      </c>
      <c r="H155" s="25"/>
    </row>
    <row r="156" spans="1:8" ht="17.45" customHeight="1" x14ac:dyDescent="0.15">
      <c r="A156" s="60"/>
      <c r="B156" s="25">
        <v>154</v>
      </c>
      <c r="C156" s="26" t="s">
        <v>613</v>
      </c>
      <c r="D156" s="25">
        <v>0</v>
      </c>
      <c r="E156" s="25">
        <v>50</v>
      </c>
      <c r="F156" s="41">
        <f t="shared" si="10"/>
        <v>0</v>
      </c>
      <c r="G156" s="25">
        <f t="shared" si="11"/>
        <v>1</v>
      </c>
      <c r="H156" s="25"/>
    </row>
    <row r="157" spans="1:8" ht="17.45" customHeight="1" x14ac:dyDescent="0.15">
      <c r="A157" s="60"/>
      <c r="B157" s="25">
        <v>155</v>
      </c>
      <c r="C157" s="26" t="s">
        <v>614</v>
      </c>
      <c r="D157" s="25">
        <v>13</v>
      </c>
      <c r="E157" s="25">
        <v>49</v>
      </c>
      <c r="F157" s="41">
        <f t="shared" si="10"/>
        <v>0.26530612244897961</v>
      </c>
      <c r="G157" s="25">
        <f t="shared" si="11"/>
        <v>43</v>
      </c>
      <c r="H157" s="25"/>
    </row>
    <row r="158" spans="1:8" ht="17.45" customHeight="1" x14ac:dyDescent="0.15">
      <c r="A158" s="60"/>
      <c r="B158" s="25">
        <v>156</v>
      </c>
      <c r="C158" s="26" t="s">
        <v>615</v>
      </c>
      <c r="D158" s="25">
        <v>0</v>
      </c>
      <c r="E158" s="25">
        <v>49</v>
      </c>
      <c r="F158" s="41">
        <f t="shared" si="10"/>
        <v>0</v>
      </c>
      <c r="G158" s="25">
        <f t="shared" si="11"/>
        <v>1</v>
      </c>
      <c r="H158" s="25"/>
    </row>
    <row r="159" spans="1:8" ht="17.45" customHeight="1" x14ac:dyDescent="0.15">
      <c r="A159" s="60"/>
      <c r="B159" s="25">
        <v>157</v>
      </c>
      <c r="C159" s="26" t="s">
        <v>616</v>
      </c>
      <c r="D159" s="25">
        <v>36</v>
      </c>
      <c r="E159" s="25">
        <v>49</v>
      </c>
      <c r="F159" s="41">
        <f t="shared" si="10"/>
        <v>0.73469387755102045</v>
      </c>
      <c r="G159" s="25">
        <f t="shared" si="11"/>
        <v>45</v>
      </c>
      <c r="H159" s="25"/>
    </row>
    <row r="160" spans="1:8" ht="17.45" customHeight="1" x14ac:dyDescent="0.15">
      <c r="A160" s="60"/>
      <c r="B160" s="25">
        <v>158</v>
      </c>
      <c r="C160" s="26" t="s">
        <v>617</v>
      </c>
      <c r="D160" s="25">
        <v>2</v>
      </c>
      <c r="E160" s="25">
        <v>33</v>
      </c>
      <c r="F160" s="41">
        <f t="shared" si="10"/>
        <v>6.0606060606060608E-2</v>
      </c>
      <c r="G160" s="25">
        <f t="shared" ref="G160:G172" si="12">RANK(D160,$D$143:$D$187,1)</f>
        <v>28</v>
      </c>
      <c r="H160" s="26"/>
    </row>
    <row r="161" spans="1:8" ht="17.45" customHeight="1" x14ac:dyDescent="0.15">
      <c r="A161" s="60"/>
      <c r="B161" s="25">
        <v>159</v>
      </c>
      <c r="C161" s="26" t="s">
        <v>618</v>
      </c>
      <c r="D161" s="25">
        <v>12</v>
      </c>
      <c r="E161" s="25">
        <v>35</v>
      </c>
      <c r="F161" s="41">
        <f t="shared" si="10"/>
        <v>0.34285714285714286</v>
      </c>
      <c r="G161" s="25">
        <f t="shared" si="12"/>
        <v>42</v>
      </c>
      <c r="H161" s="26"/>
    </row>
    <row r="162" spans="1:8" ht="17.45" customHeight="1" x14ac:dyDescent="0.15">
      <c r="A162" s="60"/>
      <c r="B162" s="25">
        <v>160</v>
      </c>
      <c r="C162" s="26" t="s">
        <v>619</v>
      </c>
      <c r="D162" s="25">
        <v>0</v>
      </c>
      <c r="E162" s="25">
        <v>30</v>
      </c>
      <c r="F162" s="41">
        <f t="shared" si="10"/>
        <v>0</v>
      </c>
      <c r="G162" s="25">
        <f t="shared" si="12"/>
        <v>1</v>
      </c>
      <c r="H162" s="25"/>
    </row>
    <row r="163" spans="1:8" ht="17.45" customHeight="1" x14ac:dyDescent="0.15">
      <c r="A163" s="60"/>
      <c r="B163" s="25">
        <v>161</v>
      </c>
      <c r="C163" s="26" t="s">
        <v>620</v>
      </c>
      <c r="D163" s="25">
        <v>9</v>
      </c>
      <c r="E163" s="25">
        <v>39</v>
      </c>
      <c r="F163" s="41">
        <f t="shared" si="10"/>
        <v>0.23076923076923078</v>
      </c>
      <c r="G163" s="25">
        <f t="shared" si="12"/>
        <v>39</v>
      </c>
      <c r="H163" s="25"/>
    </row>
    <row r="164" spans="1:8" ht="17.45" customHeight="1" x14ac:dyDescent="0.15">
      <c r="A164" s="60"/>
      <c r="B164" s="25">
        <v>162</v>
      </c>
      <c r="C164" s="26" t="s">
        <v>621</v>
      </c>
      <c r="D164" s="25">
        <v>7</v>
      </c>
      <c r="E164" s="25">
        <v>27</v>
      </c>
      <c r="F164" s="41">
        <f t="shared" si="10"/>
        <v>0.25925925925925924</v>
      </c>
      <c r="G164" s="25">
        <f t="shared" si="12"/>
        <v>35</v>
      </c>
      <c r="H164" s="25"/>
    </row>
    <row r="165" spans="1:8" ht="17.45" customHeight="1" x14ac:dyDescent="0.15">
      <c r="A165" s="60"/>
      <c r="B165" s="25">
        <v>163</v>
      </c>
      <c r="C165" s="26" t="s">
        <v>622</v>
      </c>
      <c r="D165" s="25">
        <v>5</v>
      </c>
      <c r="E165" s="25">
        <v>34</v>
      </c>
      <c r="F165" s="41">
        <f t="shared" si="10"/>
        <v>0.14705882352941177</v>
      </c>
      <c r="G165" s="25">
        <f t="shared" si="12"/>
        <v>32</v>
      </c>
      <c r="H165" s="25"/>
    </row>
    <row r="166" spans="1:8" ht="17.45" customHeight="1" x14ac:dyDescent="0.15">
      <c r="A166" s="60"/>
      <c r="B166" s="25">
        <v>164</v>
      </c>
      <c r="C166" s="26" t="s">
        <v>623</v>
      </c>
      <c r="D166" s="25">
        <v>1</v>
      </c>
      <c r="E166" s="25">
        <v>34</v>
      </c>
      <c r="F166" s="41">
        <f t="shared" si="10"/>
        <v>2.9411764705882353E-2</v>
      </c>
      <c r="G166" s="25">
        <f t="shared" si="12"/>
        <v>26</v>
      </c>
      <c r="H166" s="25"/>
    </row>
    <row r="167" spans="1:8" ht="17.45" customHeight="1" x14ac:dyDescent="0.15">
      <c r="A167" s="60"/>
      <c r="B167" s="25">
        <v>165</v>
      </c>
      <c r="C167" s="26" t="s">
        <v>624</v>
      </c>
      <c r="D167" s="25">
        <v>0</v>
      </c>
      <c r="E167" s="25">
        <v>34</v>
      </c>
      <c r="F167" s="41">
        <f t="shared" si="10"/>
        <v>0</v>
      </c>
      <c r="G167" s="25">
        <f t="shared" si="12"/>
        <v>1</v>
      </c>
      <c r="H167" s="25"/>
    </row>
    <row r="168" spans="1:8" ht="17.45" customHeight="1" x14ac:dyDescent="0.15">
      <c r="A168" s="60"/>
      <c r="B168" s="25">
        <v>166</v>
      </c>
      <c r="C168" s="26" t="s">
        <v>625</v>
      </c>
      <c r="D168" s="25">
        <v>1</v>
      </c>
      <c r="E168" s="25">
        <v>33</v>
      </c>
      <c r="F168" s="41">
        <f t="shared" si="10"/>
        <v>3.0303030303030304E-2</v>
      </c>
      <c r="G168" s="25">
        <f t="shared" si="12"/>
        <v>26</v>
      </c>
      <c r="H168" s="25"/>
    </row>
    <row r="169" spans="1:8" ht="17.45" customHeight="1" x14ac:dyDescent="0.15">
      <c r="A169" s="60"/>
      <c r="B169" s="25">
        <v>167</v>
      </c>
      <c r="C169" s="26" t="s">
        <v>626</v>
      </c>
      <c r="D169" s="25">
        <v>2</v>
      </c>
      <c r="E169" s="25">
        <v>45</v>
      </c>
      <c r="F169" s="41">
        <f t="shared" si="10"/>
        <v>4.4444444444444446E-2</v>
      </c>
      <c r="G169" s="25">
        <f t="shared" si="12"/>
        <v>28</v>
      </c>
      <c r="H169" s="25"/>
    </row>
    <row r="170" spans="1:8" ht="17.45" customHeight="1" x14ac:dyDescent="0.15">
      <c r="A170" s="60"/>
      <c r="B170" s="25">
        <v>168</v>
      </c>
      <c r="C170" s="26" t="s">
        <v>627</v>
      </c>
      <c r="D170" s="25">
        <v>28</v>
      </c>
      <c r="E170" s="25">
        <v>45</v>
      </c>
      <c r="F170" s="41">
        <f t="shared" si="10"/>
        <v>0.62222222222222223</v>
      </c>
      <c r="G170" s="25">
        <f t="shared" si="12"/>
        <v>44</v>
      </c>
      <c r="H170" s="25"/>
    </row>
    <row r="171" spans="1:8" ht="17.45" customHeight="1" x14ac:dyDescent="0.15">
      <c r="A171" s="60"/>
      <c r="B171" s="25">
        <v>169</v>
      </c>
      <c r="C171" s="26" t="s">
        <v>628</v>
      </c>
      <c r="D171" s="25">
        <v>0</v>
      </c>
      <c r="E171" s="25">
        <v>50</v>
      </c>
      <c r="F171" s="41">
        <f t="shared" si="10"/>
        <v>0</v>
      </c>
      <c r="G171" s="25">
        <f t="shared" si="12"/>
        <v>1</v>
      </c>
      <c r="H171" s="25"/>
    </row>
    <row r="172" spans="1:8" ht="17.45" customHeight="1" x14ac:dyDescent="0.15">
      <c r="A172" s="60"/>
      <c r="B172" s="25">
        <v>170</v>
      </c>
      <c r="C172" s="26" t="s">
        <v>629</v>
      </c>
      <c r="D172" s="25">
        <v>4</v>
      </c>
      <c r="E172" s="25">
        <v>35</v>
      </c>
      <c r="F172" s="41">
        <f t="shared" si="10"/>
        <v>0.11428571428571428</v>
      </c>
      <c r="G172" s="25">
        <f t="shared" si="12"/>
        <v>31</v>
      </c>
      <c r="H172" s="25"/>
    </row>
    <row r="173" spans="1:8" ht="17.45" customHeight="1" x14ac:dyDescent="0.15">
      <c r="A173" s="60"/>
      <c r="B173" s="25">
        <v>171</v>
      </c>
      <c r="C173" s="26" t="s">
        <v>630</v>
      </c>
      <c r="D173" s="25">
        <v>10</v>
      </c>
      <c r="E173" s="25">
        <v>35</v>
      </c>
      <c r="F173" s="41">
        <f t="shared" si="10"/>
        <v>0.2857142857142857</v>
      </c>
      <c r="G173" s="25">
        <f t="shared" ref="G173:G182" si="13">RANK(D173,$D$143:$D$187,1)</f>
        <v>40</v>
      </c>
      <c r="H173" s="25"/>
    </row>
    <row r="174" spans="1:8" ht="17.45" customHeight="1" x14ac:dyDescent="0.15">
      <c r="A174" s="60"/>
      <c r="B174" s="25">
        <v>172</v>
      </c>
      <c r="C174" s="26" t="s">
        <v>631</v>
      </c>
      <c r="D174" s="25">
        <v>0</v>
      </c>
      <c r="E174" s="25">
        <v>35</v>
      </c>
      <c r="F174" s="41">
        <f t="shared" si="10"/>
        <v>0</v>
      </c>
      <c r="G174" s="25">
        <f t="shared" si="13"/>
        <v>1</v>
      </c>
      <c r="H174" s="25"/>
    </row>
    <row r="175" spans="1:8" ht="17.45" customHeight="1" x14ac:dyDescent="0.15">
      <c r="A175" s="60"/>
      <c r="B175" s="25">
        <v>173</v>
      </c>
      <c r="C175" s="26" t="s">
        <v>632</v>
      </c>
      <c r="D175" s="25">
        <v>0</v>
      </c>
      <c r="E175" s="25">
        <v>38</v>
      </c>
      <c r="F175" s="41">
        <f t="shared" si="10"/>
        <v>0</v>
      </c>
      <c r="G175" s="25">
        <f t="shared" si="13"/>
        <v>1</v>
      </c>
      <c r="H175" s="25"/>
    </row>
    <row r="176" spans="1:8" ht="17.45" customHeight="1" x14ac:dyDescent="0.15">
      <c r="A176" s="60"/>
      <c r="B176" s="25">
        <v>174</v>
      </c>
      <c r="C176" s="26" t="s">
        <v>633</v>
      </c>
      <c r="D176" s="25">
        <v>0</v>
      </c>
      <c r="E176" s="25">
        <v>30</v>
      </c>
      <c r="F176" s="41">
        <f t="shared" si="10"/>
        <v>0</v>
      </c>
      <c r="G176" s="25">
        <f t="shared" si="13"/>
        <v>1</v>
      </c>
      <c r="H176" s="25"/>
    </row>
    <row r="177" spans="1:8" ht="17.45" customHeight="1" x14ac:dyDescent="0.15">
      <c r="A177" s="60"/>
      <c r="B177" s="25">
        <v>175</v>
      </c>
      <c r="C177" s="26" t="s">
        <v>634</v>
      </c>
      <c r="D177" s="25">
        <v>0</v>
      </c>
      <c r="E177" s="25">
        <v>30</v>
      </c>
      <c r="F177" s="41">
        <f t="shared" si="10"/>
        <v>0</v>
      </c>
      <c r="G177" s="25">
        <f t="shared" si="13"/>
        <v>1</v>
      </c>
      <c r="H177" s="25"/>
    </row>
    <row r="178" spans="1:8" ht="17.45" customHeight="1" x14ac:dyDescent="0.15">
      <c r="A178" s="60"/>
      <c r="B178" s="25">
        <v>176</v>
      </c>
      <c r="C178" s="26" t="s">
        <v>635</v>
      </c>
      <c r="D178" s="25">
        <v>7</v>
      </c>
      <c r="E178" s="25">
        <v>30</v>
      </c>
      <c r="F178" s="41">
        <f t="shared" si="10"/>
        <v>0.23333333333333334</v>
      </c>
      <c r="G178" s="25">
        <f t="shared" si="13"/>
        <v>35</v>
      </c>
      <c r="H178" s="25"/>
    </row>
    <row r="179" spans="1:8" ht="17.45" customHeight="1" x14ac:dyDescent="0.15">
      <c r="A179" s="60"/>
      <c r="B179" s="25">
        <v>177</v>
      </c>
      <c r="C179" s="26" t="s">
        <v>636</v>
      </c>
      <c r="D179" s="25">
        <v>0</v>
      </c>
      <c r="E179" s="25">
        <v>30</v>
      </c>
      <c r="F179" s="41">
        <f t="shared" si="10"/>
        <v>0</v>
      </c>
      <c r="G179" s="25">
        <f t="shared" si="13"/>
        <v>1</v>
      </c>
      <c r="H179" s="25"/>
    </row>
    <row r="180" spans="1:8" ht="17.45" customHeight="1" x14ac:dyDescent="0.15">
      <c r="A180" s="60"/>
      <c r="B180" s="25">
        <v>178</v>
      </c>
      <c r="C180" s="26" t="s">
        <v>637</v>
      </c>
      <c r="D180" s="25">
        <v>6</v>
      </c>
      <c r="E180" s="25">
        <v>30</v>
      </c>
      <c r="F180" s="41">
        <f t="shared" si="10"/>
        <v>0.2</v>
      </c>
      <c r="G180" s="25">
        <f t="shared" si="13"/>
        <v>34</v>
      </c>
      <c r="H180" s="25"/>
    </row>
    <row r="181" spans="1:8" ht="17.45" customHeight="1" x14ac:dyDescent="0.15">
      <c r="A181" s="60"/>
      <c r="B181" s="25">
        <v>179</v>
      </c>
      <c r="C181" s="26" t="s">
        <v>638</v>
      </c>
      <c r="D181" s="25">
        <v>8</v>
      </c>
      <c r="E181" s="25">
        <v>30</v>
      </c>
      <c r="F181" s="41">
        <f t="shared" si="10"/>
        <v>0.26666666666666666</v>
      </c>
      <c r="G181" s="25">
        <f t="shared" si="13"/>
        <v>38</v>
      </c>
      <c r="H181" s="25"/>
    </row>
    <row r="182" spans="1:8" ht="17.45" customHeight="1" x14ac:dyDescent="0.15">
      <c r="A182" s="60"/>
      <c r="B182" s="25">
        <v>180</v>
      </c>
      <c r="C182" s="26" t="s">
        <v>639</v>
      </c>
      <c r="D182" s="25">
        <v>7</v>
      </c>
      <c r="E182" s="25">
        <v>30</v>
      </c>
      <c r="F182" s="41">
        <f t="shared" si="10"/>
        <v>0.23333333333333334</v>
      </c>
      <c r="G182" s="25">
        <f t="shared" si="13"/>
        <v>35</v>
      </c>
      <c r="H182" s="25"/>
    </row>
    <row r="183" spans="1:8" ht="17.45" customHeight="1" x14ac:dyDescent="0.15">
      <c r="A183" s="60"/>
      <c r="B183" s="25">
        <v>181</v>
      </c>
      <c r="C183" s="26" t="s">
        <v>640</v>
      </c>
      <c r="D183" s="25">
        <v>0</v>
      </c>
      <c r="E183" s="25">
        <v>30</v>
      </c>
      <c r="F183" s="41">
        <f t="shared" si="10"/>
        <v>0</v>
      </c>
      <c r="G183" s="25">
        <f t="shared" ref="G183:G187" si="14">RANK(D183,$D$143:$D$187,1)</f>
        <v>1</v>
      </c>
      <c r="H183" s="25"/>
    </row>
    <row r="184" spans="1:8" ht="17.45" customHeight="1" x14ac:dyDescent="0.15">
      <c r="A184" s="60"/>
      <c r="B184" s="25">
        <v>182</v>
      </c>
      <c r="C184" s="25" t="s">
        <v>641</v>
      </c>
      <c r="D184" s="25">
        <v>0</v>
      </c>
      <c r="E184" s="25">
        <v>42</v>
      </c>
      <c r="F184" s="41">
        <f t="shared" si="10"/>
        <v>0</v>
      </c>
      <c r="G184" s="25">
        <f t="shared" si="14"/>
        <v>1</v>
      </c>
      <c r="H184" s="25"/>
    </row>
    <row r="185" spans="1:8" ht="17.45" customHeight="1" x14ac:dyDescent="0.15">
      <c r="A185" s="60"/>
      <c r="B185" s="25">
        <v>183</v>
      </c>
      <c r="C185" s="26" t="s">
        <v>642</v>
      </c>
      <c r="D185" s="25">
        <v>0</v>
      </c>
      <c r="E185" s="25">
        <v>42</v>
      </c>
      <c r="F185" s="41">
        <f t="shared" si="10"/>
        <v>0</v>
      </c>
      <c r="G185" s="25">
        <f t="shared" si="14"/>
        <v>1</v>
      </c>
      <c r="H185" s="25"/>
    </row>
    <row r="186" spans="1:8" ht="17.45" customHeight="1" x14ac:dyDescent="0.15">
      <c r="A186" s="60"/>
      <c r="B186" s="25">
        <v>184</v>
      </c>
      <c r="C186" s="26" t="s">
        <v>643</v>
      </c>
      <c r="D186" s="25">
        <v>5</v>
      </c>
      <c r="E186" s="25">
        <v>30</v>
      </c>
      <c r="F186" s="41">
        <f t="shared" si="10"/>
        <v>0.16666666666666666</v>
      </c>
      <c r="G186" s="25">
        <f t="shared" si="14"/>
        <v>32</v>
      </c>
      <c r="H186" s="25"/>
    </row>
    <row r="187" spans="1:8" ht="17.45" customHeight="1" x14ac:dyDescent="0.15">
      <c r="A187" s="60"/>
      <c r="B187" s="25">
        <v>185</v>
      </c>
      <c r="C187" s="26" t="s">
        <v>644</v>
      </c>
      <c r="D187" s="25">
        <v>10</v>
      </c>
      <c r="E187" s="25">
        <v>30</v>
      </c>
      <c r="F187" s="41">
        <f t="shared" si="10"/>
        <v>0.33333333333333331</v>
      </c>
      <c r="G187" s="25">
        <f t="shared" si="14"/>
        <v>40</v>
      </c>
      <c r="H187" s="25"/>
    </row>
    <row r="188" spans="1:8" ht="17.45" customHeight="1" x14ac:dyDescent="0.15">
      <c r="A188" s="60" t="s">
        <v>6</v>
      </c>
      <c r="B188" s="25">
        <v>186</v>
      </c>
      <c r="C188" s="26" t="s">
        <v>768</v>
      </c>
      <c r="D188" s="25">
        <v>0</v>
      </c>
      <c r="E188" s="26">
        <v>47</v>
      </c>
      <c r="F188" s="41">
        <f t="shared" ref="F188:F205" si="15">D88/E188</f>
        <v>0</v>
      </c>
      <c r="G188" s="25">
        <f>RANK(D188,D$188:D$208,1)</f>
        <v>1</v>
      </c>
      <c r="H188" s="25"/>
    </row>
    <row r="189" spans="1:8" ht="17.45" customHeight="1" x14ac:dyDescent="0.15">
      <c r="A189" s="60"/>
      <c r="B189" s="25">
        <v>187</v>
      </c>
      <c r="C189" s="26" t="s">
        <v>769</v>
      </c>
      <c r="D189" s="25">
        <v>0</v>
      </c>
      <c r="E189" s="26">
        <v>45</v>
      </c>
      <c r="F189" s="41">
        <f t="shared" si="15"/>
        <v>6.6666666666666666E-2</v>
      </c>
      <c r="G189" s="25">
        <f t="shared" ref="G189:G208" si="16">RANK(D189,D$188:D$208,1)</f>
        <v>1</v>
      </c>
      <c r="H189" s="25"/>
    </row>
    <row r="190" spans="1:8" ht="17.45" customHeight="1" x14ac:dyDescent="0.15">
      <c r="A190" s="60"/>
      <c r="B190" s="25">
        <v>188</v>
      </c>
      <c r="C190" s="26" t="s">
        <v>770</v>
      </c>
      <c r="D190" s="25">
        <v>0</v>
      </c>
      <c r="E190" s="26">
        <v>34</v>
      </c>
      <c r="F190" s="41">
        <f t="shared" si="15"/>
        <v>0</v>
      </c>
      <c r="G190" s="25">
        <f t="shared" si="16"/>
        <v>1</v>
      </c>
      <c r="H190" s="25"/>
    </row>
    <row r="191" spans="1:8" ht="17.45" customHeight="1" x14ac:dyDescent="0.15">
      <c r="A191" s="60"/>
      <c r="B191" s="25">
        <v>189</v>
      </c>
      <c r="C191" s="26" t="s">
        <v>771</v>
      </c>
      <c r="D191" s="25">
        <v>0</v>
      </c>
      <c r="E191" s="26">
        <v>31</v>
      </c>
      <c r="F191" s="41">
        <f t="shared" si="15"/>
        <v>6.4516129032258063E-2</v>
      </c>
      <c r="G191" s="25">
        <f t="shared" si="16"/>
        <v>1</v>
      </c>
      <c r="H191" s="25"/>
    </row>
    <row r="192" spans="1:8" ht="17.45" customHeight="1" x14ac:dyDescent="0.15">
      <c r="A192" s="60"/>
      <c r="B192" s="25">
        <v>190</v>
      </c>
      <c r="C192" s="26" t="s">
        <v>772</v>
      </c>
      <c r="D192" s="25">
        <v>3</v>
      </c>
      <c r="E192" s="26">
        <v>40</v>
      </c>
      <c r="F192" s="41">
        <f t="shared" si="15"/>
        <v>0</v>
      </c>
      <c r="G192" s="25">
        <f t="shared" si="16"/>
        <v>18</v>
      </c>
      <c r="H192" s="25"/>
    </row>
    <row r="193" spans="1:8" ht="17.45" customHeight="1" x14ac:dyDescent="0.15">
      <c r="A193" s="60"/>
      <c r="B193" s="25">
        <v>191</v>
      </c>
      <c r="C193" s="26" t="s">
        <v>773</v>
      </c>
      <c r="D193" s="25">
        <v>1</v>
      </c>
      <c r="E193" s="26">
        <v>41</v>
      </c>
      <c r="F193" s="41">
        <f t="shared" si="15"/>
        <v>0</v>
      </c>
      <c r="G193" s="25">
        <f t="shared" si="16"/>
        <v>14</v>
      </c>
      <c r="H193" s="25"/>
    </row>
    <row r="194" spans="1:8" ht="17.45" customHeight="1" x14ac:dyDescent="0.15">
      <c r="A194" s="60"/>
      <c r="B194" s="25">
        <v>192</v>
      </c>
      <c r="C194" s="26" t="s">
        <v>774</v>
      </c>
      <c r="D194" s="25">
        <v>3</v>
      </c>
      <c r="E194" s="26">
        <v>41</v>
      </c>
      <c r="F194" s="41">
        <f t="shared" si="15"/>
        <v>0</v>
      </c>
      <c r="G194" s="25">
        <f t="shared" si="16"/>
        <v>18</v>
      </c>
      <c r="H194" s="25"/>
    </row>
    <row r="195" spans="1:8" ht="17.45" customHeight="1" x14ac:dyDescent="0.15">
      <c r="A195" s="60"/>
      <c r="B195" s="25">
        <v>193</v>
      </c>
      <c r="C195" s="26" t="s">
        <v>775</v>
      </c>
      <c r="D195" s="25">
        <v>3</v>
      </c>
      <c r="E195" s="26">
        <v>39</v>
      </c>
      <c r="F195" s="41">
        <f t="shared" si="15"/>
        <v>0.10256410256410256</v>
      </c>
      <c r="G195" s="25">
        <f t="shared" si="16"/>
        <v>18</v>
      </c>
      <c r="H195" s="25"/>
    </row>
    <row r="196" spans="1:8" ht="17.45" customHeight="1" x14ac:dyDescent="0.15">
      <c r="A196" s="60"/>
      <c r="B196" s="25">
        <v>194</v>
      </c>
      <c r="C196" s="26" t="s">
        <v>776</v>
      </c>
      <c r="D196" s="25">
        <v>1</v>
      </c>
      <c r="E196" s="26">
        <v>36</v>
      </c>
      <c r="F196" s="41">
        <f t="shared" si="15"/>
        <v>0</v>
      </c>
      <c r="G196" s="25">
        <f t="shared" si="16"/>
        <v>14</v>
      </c>
      <c r="H196" s="25"/>
    </row>
    <row r="197" spans="1:8" ht="17.45" customHeight="1" x14ac:dyDescent="0.15">
      <c r="A197" s="60"/>
      <c r="B197" s="25">
        <v>195</v>
      </c>
      <c r="C197" s="26" t="s">
        <v>777</v>
      </c>
      <c r="D197" s="25">
        <v>11</v>
      </c>
      <c r="E197" s="26">
        <v>36</v>
      </c>
      <c r="F197" s="41">
        <f t="shared" si="15"/>
        <v>2.7777777777777776E-2</v>
      </c>
      <c r="G197" s="25">
        <f t="shared" si="16"/>
        <v>21</v>
      </c>
      <c r="H197" s="25"/>
    </row>
    <row r="198" spans="1:8" ht="17.45" customHeight="1" x14ac:dyDescent="0.15">
      <c r="A198" s="60"/>
      <c r="B198" s="25">
        <v>196</v>
      </c>
      <c r="C198" s="26" t="s">
        <v>778</v>
      </c>
      <c r="D198" s="25">
        <v>2</v>
      </c>
      <c r="E198" s="26">
        <v>36</v>
      </c>
      <c r="F198" s="41">
        <f t="shared" si="15"/>
        <v>2.7777777777777776E-2</v>
      </c>
      <c r="G198" s="25">
        <f t="shared" si="16"/>
        <v>17</v>
      </c>
      <c r="H198" s="25"/>
    </row>
    <row r="199" spans="1:8" ht="17.45" customHeight="1" x14ac:dyDescent="0.15">
      <c r="A199" s="60"/>
      <c r="B199" s="25">
        <v>197</v>
      </c>
      <c r="C199" s="26" t="s">
        <v>779</v>
      </c>
      <c r="D199" s="25">
        <v>0</v>
      </c>
      <c r="E199" s="26">
        <v>36</v>
      </c>
      <c r="F199" s="41">
        <f t="shared" si="15"/>
        <v>0</v>
      </c>
      <c r="G199" s="25">
        <f t="shared" si="16"/>
        <v>1</v>
      </c>
      <c r="H199" s="25"/>
    </row>
    <row r="200" spans="1:8" ht="17.45" customHeight="1" x14ac:dyDescent="0.15">
      <c r="A200" s="60"/>
      <c r="B200" s="25">
        <v>198</v>
      </c>
      <c r="C200" s="26" t="s">
        <v>780</v>
      </c>
      <c r="D200" s="25">
        <v>0</v>
      </c>
      <c r="E200" s="26">
        <v>35</v>
      </c>
      <c r="F200" s="41">
        <f t="shared" si="15"/>
        <v>8.5714285714285715E-2</v>
      </c>
      <c r="G200" s="25">
        <f t="shared" si="16"/>
        <v>1</v>
      </c>
      <c r="H200" s="25"/>
    </row>
    <row r="201" spans="1:8" ht="17.45" customHeight="1" x14ac:dyDescent="0.15">
      <c r="A201" s="60"/>
      <c r="B201" s="25">
        <v>199</v>
      </c>
      <c r="C201" s="26" t="s">
        <v>781</v>
      </c>
      <c r="D201" s="25">
        <v>0</v>
      </c>
      <c r="E201" s="26">
        <v>44</v>
      </c>
      <c r="F201" s="41">
        <f t="shared" si="15"/>
        <v>0</v>
      </c>
      <c r="G201" s="25">
        <f t="shared" si="16"/>
        <v>1</v>
      </c>
      <c r="H201" s="25"/>
    </row>
    <row r="202" spans="1:8" ht="17.45" customHeight="1" x14ac:dyDescent="0.15">
      <c r="A202" s="60"/>
      <c r="B202" s="25">
        <v>200</v>
      </c>
      <c r="C202" s="26" t="s">
        <v>782</v>
      </c>
      <c r="D202" s="25">
        <v>0</v>
      </c>
      <c r="E202" s="26">
        <v>37</v>
      </c>
      <c r="F202" s="41">
        <f t="shared" si="15"/>
        <v>0</v>
      </c>
      <c r="G202" s="25">
        <f t="shared" si="16"/>
        <v>1</v>
      </c>
      <c r="H202" s="25"/>
    </row>
    <row r="203" spans="1:8" ht="17.45" customHeight="1" x14ac:dyDescent="0.15">
      <c r="A203" s="60"/>
      <c r="B203" s="25">
        <v>201</v>
      </c>
      <c r="C203" s="26" t="s">
        <v>783</v>
      </c>
      <c r="D203" s="25">
        <v>0</v>
      </c>
      <c r="E203" s="26">
        <v>32</v>
      </c>
      <c r="F203" s="41">
        <f t="shared" si="15"/>
        <v>0.125</v>
      </c>
      <c r="G203" s="25">
        <f t="shared" si="16"/>
        <v>1</v>
      </c>
      <c r="H203" s="25"/>
    </row>
    <row r="204" spans="1:8" ht="17.45" customHeight="1" x14ac:dyDescent="0.15">
      <c r="A204" s="60"/>
      <c r="B204" s="25">
        <v>202</v>
      </c>
      <c r="C204" s="26" t="s">
        <v>784</v>
      </c>
      <c r="D204" s="25">
        <v>0</v>
      </c>
      <c r="E204" s="26">
        <v>32</v>
      </c>
      <c r="F204" s="41">
        <f t="shared" si="15"/>
        <v>9.375E-2</v>
      </c>
      <c r="G204" s="25">
        <f t="shared" si="16"/>
        <v>1</v>
      </c>
      <c r="H204" s="25"/>
    </row>
    <row r="205" spans="1:8" ht="17.45" customHeight="1" x14ac:dyDescent="0.15">
      <c r="A205" s="60"/>
      <c r="B205" s="25">
        <v>203</v>
      </c>
      <c r="C205" s="26" t="s">
        <v>785</v>
      </c>
      <c r="D205" s="25">
        <v>0</v>
      </c>
      <c r="E205" s="26">
        <v>33</v>
      </c>
      <c r="F205" s="41">
        <f t="shared" si="15"/>
        <v>3.0303030303030304E-2</v>
      </c>
      <c r="G205" s="25">
        <f t="shared" si="16"/>
        <v>1</v>
      </c>
      <c r="H205" s="25"/>
    </row>
    <row r="206" spans="1:8" ht="17.45" customHeight="1" x14ac:dyDescent="0.15">
      <c r="A206" s="60"/>
      <c r="B206" s="25">
        <v>204</v>
      </c>
      <c r="C206" s="26" t="s">
        <v>786</v>
      </c>
      <c r="D206" s="25">
        <v>1</v>
      </c>
      <c r="E206" s="26">
        <v>33</v>
      </c>
      <c r="F206" s="41">
        <f>D106/E206</f>
        <v>0.12121212121212122</v>
      </c>
      <c r="G206" s="25">
        <f t="shared" si="16"/>
        <v>14</v>
      </c>
      <c r="H206" s="25"/>
    </row>
    <row r="207" spans="1:8" ht="17.45" customHeight="1" x14ac:dyDescent="0.15">
      <c r="A207" s="60"/>
      <c r="B207" s="25">
        <v>205</v>
      </c>
      <c r="C207" s="26" t="s">
        <v>787</v>
      </c>
      <c r="D207" s="25">
        <v>0</v>
      </c>
      <c r="E207" s="26">
        <v>33</v>
      </c>
      <c r="F207" s="41">
        <f t="shared" ref="F207:F208" si="17">D107/E207</f>
        <v>0</v>
      </c>
      <c r="G207" s="25">
        <f t="shared" si="16"/>
        <v>1</v>
      </c>
      <c r="H207" s="25"/>
    </row>
    <row r="208" spans="1:8" ht="17.45" customHeight="1" x14ac:dyDescent="0.15">
      <c r="A208" s="60"/>
      <c r="B208" s="25">
        <v>206</v>
      </c>
      <c r="C208" s="26" t="s">
        <v>788</v>
      </c>
      <c r="D208" s="25">
        <v>0</v>
      </c>
      <c r="E208" s="26">
        <v>34</v>
      </c>
      <c r="F208" s="41">
        <f t="shared" si="17"/>
        <v>2.9411764705882353E-2</v>
      </c>
      <c r="G208" s="25">
        <f t="shared" si="16"/>
        <v>1</v>
      </c>
      <c r="H208" s="25"/>
    </row>
    <row r="209" spans="1:8" ht="17.45" customHeight="1" x14ac:dyDescent="0.15">
      <c r="A209" s="60" t="s">
        <v>7</v>
      </c>
      <c r="B209" s="25">
        <v>207</v>
      </c>
      <c r="C209" s="25" t="s">
        <v>798</v>
      </c>
      <c r="D209" s="25">
        <v>6</v>
      </c>
      <c r="E209" s="25">
        <v>46</v>
      </c>
      <c r="F209" s="39">
        <f>D209/E209</f>
        <v>0.13043478260869565</v>
      </c>
      <c r="G209" s="25">
        <v>1</v>
      </c>
      <c r="H209" s="25"/>
    </row>
    <row r="210" spans="1:8" ht="17.45" customHeight="1" x14ac:dyDescent="0.15">
      <c r="A210" s="60"/>
      <c r="B210" s="25">
        <v>208</v>
      </c>
      <c r="C210" s="25" t="s">
        <v>799</v>
      </c>
      <c r="D210" s="25">
        <v>0</v>
      </c>
      <c r="E210" s="25">
        <v>45</v>
      </c>
      <c r="F210" s="39">
        <f>D210/E210</f>
        <v>0</v>
      </c>
      <c r="G210" s="25">
        <v>1</v>
      </c>
      <c r="H210" s="25"/>
    </row>
    <row r="211" spans="1:8" ht="17.45" customHeight="1" x14ac:dyDescent="0.15"/>
  </sheetData>
  <mergeCells count="8">
    <mergeCell ref="A143:A187"/>
    <mergeCell ref="A188:A208"/>
    <mergeCell ref="A209:A210"/>
    <mergeCell ref="A1:H1"/>
    <mergeCell ref="A3:A34"/>
    <mergeCell ref="A35:A70"/>
    <mergeCell ref="A71:A111"/>
    <mergeCell ref="A112:A142"/>
  </mergeCells>
  <phoneticPr fontId="1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workbookViewId="0">
      <selection activeCell="H16" sqref="H16"/>
    </sheetView>
  </sheetViews>
  <sheetFormatPr defaultColWidth="8.75" defaultRowHeight="13.5" x14ac:dyDescent="0.15"/>
  <cols>
    <col min="1" max="1" width="20.875" customWidth="1"/>
    <col min="2" max="2" width="15.125" customWidth="1"/>
    <col min="3" max="3" width="15.875" customWidth="1"/>
    <col min="4" max="4" width="8.125" customWidth="1"/>
    <col min="5" max="5" width="20.875" customWidth="1"/>
    <col min="6" max="6" width="7.875" customWidth="1"/>
    <col min="7" max="7" width="13.125" bestFit="1" customWidth="1"/>
    <col min="8" max="8" width="17.25" bestFit="1" customWidth="1"/>
  </cols>
  <sheetData>
    <row r="1" spans="1:8" ht="22.5" x14ac:dyDescent="0.15">
      <c r="A1" s="61" t="s">
        <v>41</v>
      </c>
      <c r="B1" s="72"/>
      <c r="C1" s="72"/>
      <c r="D1" s="72"/>
      <c r="E1" s="72"/>
      <c r="F1" s="72"/>
      <c r="G1" s="72"/>
      <c r="H1" s="72"/>
    </row>
    <row r="2" spans="1:8" ht="20.25" x14ac:dyDescent="0.15">
      <c r="A2" s="42" t="s">
        <v>19</v>
      </c>
      <c r="B2" s="6" t="s">
        <v>20</v>
      </c>
      <c r="C2" s="6" t="s">
        <v>21</v>
      </c>
      <c r="D2" s="6" t="s">
        <v>23</v>
      </c>
      <c r="E2" s="6" t="s">
        <v>22</v>
      </c>
      <c r="F2" s="6" t="s">
        <v>42</v>
      </c>
      <c r="G2" s="43" t="s">
        <v>43</v>
      </c>
      <c r="H2" s="6" t="s">
        <v>28</v>
      </c>
    </row>
    <row r="3" spans="1:8" ht="14.25" x14ac:dyDescent="0.15">
      <c r="A3" s="40" t="s">
        <v>87</v>
      </c>
      <c r="B3" s="40" t="s">
        <v>126</v>
      </c>
      <c r="C3" s="40">
        <v>2023363115</v>
      </c>
      <c r="D3" s="40" t="s">
        <v>127</v>
      </c>
      <c r="E3" s="25" t="s">
        <v>128</v>
      </c>
      <c r="F3" s="45" t="s">
        <v>75</v>
      </c>
      <c r="G3" s="40">
        <v>3.1</v>
      </c>
      <c r="H3" s="25" t="s">
        <v>129</v>
      </c>
    </row>
    <row r="4" spans="1:8" ht="17.45" customHeight="1" x14ac:dyDescent="0.15">
      <c r="A4" s="40" t="s">
        <v>70</v>
      </c>
      <c r="B4" s="60" t="s">
        <v>69</v>
      </c>
      <c r="C4" s="60"/>
      <c r="D4" s="60"/>
      <c r="E4" s="60"/>
      <c r="F4" s="60"/>
      <c r="G4" s="60"/>
      <c r="H4" s="60"/>
    </row>
    <row r="5" spans="1:8" ht="17.45" customHeight="1" x14ac:dyDescent="0.15">
      <c r="A5" s="40" t="s">
        <v>599</v>
      </c>
      <c r="B5" s="60"/>
      <c r="C5" s="60"/>
      <c r="D5" s="60"/>
      <c r="E5" s="60"/>
      <c r="F5" s="60"/>
      <c r="G5" s="60"/>
      <c r="H5" s="60"/>
    </row>
    <row r="6" spans="1:8" ht="14.25" x14ac:dyDescent="0.15">
      <c r="A6" s="40" t="s">
        <v>794</v>
      </c>
      <c r="B6" s="60"/>
      <c r="C6" s="60"/>
      <c r="D6" s="60"/>
      <c r="E6" s="60"/>
      <c r="F6" s="60"/>
      <c r="G6" s="60"/>
      <c r="H6" s="60"/>
    </row>
    <row r="7" spans="1:8" ht="17.45" customHeight="1" x14ac:dyDescent="0.15">
      <c r="A7" s="40" t="s">
        <v>819</v>
      </c>
      <c r="B7" s="60"/>
      <c r="C7" s="60"/>
      <c r="D7" s="60"/>
      <c r="E7" s="60"/>
      <c r="F7" s="60"/>
      <c r="G7" s="60"/>
      <c r="H7" s="60"/>
    </row>
    <row r="8" spans="1:8" ht="14.25" x14ac:dyDescent="0.15">
      <c r="A8" s="40" t="s">
        <v>818</v>
      </c>
      <c r="B8" s="60"/>
      <c r="C8" s="60"/>
      <c r="D8" s="60"/>
      <c r="E8" s="60"/>
      <c r="F8" s="60"/>
      <c r="G8" s="60"/>
      <c r="H8" s="60"/>
    </row>
    <row r="9" spans="1:8" x14ac:dyDescent="0.15">
      <c r="B9" s="44"/>
      <c r="C9" s="44"/>
      <c r="D9" s="44"/>
      <c r="E9" s="44"/>
      <c r="F9" s="44"/>
      <c r="G9" s="44"/>
      <c r="H9" s="44"/>
    </row>
  </sheetData>
  <mergeCells count="2">
    <mergeCell ref="A1:H1"/>
    <mergeCell ref="B4:H8"/>
  </mergeCells>
  <phoneticPr fontId="1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9"/>
  <sheetViews>
    <sheetView topLeftCell="A10" zoomScale="78" zoomScaleNormal="78" workbookViewId="0">
      <selection activeCell="K20" sqref="K20"/>
    </sheetView>
  </sheetViews>
  <sheetFormatPr defaultColWidth="8.75" defaultRowHeight="13.5" x14ac:dyDescent="0.15"/>
  <cols>
    <col min="1" max="1" width="23.875" customWidth="1"/>
    <col min="2" max="2" width="7.875" customWidth="1"/>
    <col min="3" max="3" width="13.875" customWidth="1"/>
    <col min="4" max="14" width="8.875" customWidth="1"/>
    <col min="15" max="15" width="9.125" customWidth="1"/>
    <col min="16" max="16" width="8.875" customWidth="1"/>
    <col min="17" max="17" width="27.125" customWidth="1"/>
    <col min="18" max="18" width="94.125" bestFit="1" customWidth="1"/>
  </cols>
  <sheetData>
    <row r="1" spans="1:18" ht="22.5" x14ac:dyDescent="0.15">
      <c r="A1" s="74" t="s">
        <v>44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60.75" x14ac:dyDescent="0.15">
      <c r="A2" s="2" t="s">
        <v>19</v>
      </c>
      <c r="B2" s="2" t="s">
        <v>30</v>
      </c>
      <c r="C2" s="2" t="s">
        <v>20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  <c r="J2" s="7" t="s">
        <v>51</v>
      </c>
      <c r="K2" s="7" t="s">
        <v>52</v>
      </c>
      <c r="L2" s="7" t="s">
        <v>53</v>
      </c>
      <c r="M2" s="7" t="s">
        <v>54</v>
      </c>
      <c r="N2" s="7" t="s">
        <v>55</v>
      </c>
      <c r="O2" s="8" t="s">
        <v>56</v>
      </c>
      <c r="P2" s="7" t="s">
        <v>57</v>
      </c>
      <c r="Q2" s="2" t="s">
        <v>28</v>
      </c>
      <c r="R2" s="2" t="s">
        <v>58</v>
      </c>
    </row>
    <row r="3" spans="1:18" ht="17.45" customHeight="1" x14ac:dyDescent="0.15">
      <c r="A3" s="60" t="s">
        <v>236</v>
      </c>
      <c r="B3" s="25">
        <v>1</v>
      </c>
      <c r="C3" s="25" t="s">
        <v>126</v>
      </c>
      <c r="D3" s="25" t="s">
        <v>231</v>
      </c>
      <c r="E3" s="25" t="s">
        <v>231</v>
      </c>
      <c r="F3" s="25" t="s">
        <v>231</v>
      </c>
      <c r="G3" s="25" t="s">
        <v>231</v>
      </c>
      <c r="H3" s="25" t="s">
        <v>231</v>
      </c>
      <c r="I3" s="25" t="s">
        <v>231</v>
      </c>
      <c r="J3" s="25">
        <v>5</v>
      </c>
      <c r="K3" s="25">
        <v>5</v>
      </c>
      <c r="L3" s="25">
        <v>5</v>
      </c>
      <c r="M3" s="25">
        <v>5</v>
      </c>
      <c r="N3" s="25">
        <f>M3+L3+K3+J3</f>
        <v>20</v>
      </c>
      <c r="O3" s="46">
        <v>5</v>
      </c>
      <c r="P3" s="25">
        <v>1</v>
      </c>
      <c r="Q3" s="60" t="s">
        <v>232</v>
      </c>
      <c r="R3" s="25" t="s">
        <v>129</v>
      </c>
    </row>
    <row r="4" spans="1:18" ht="17.45" customHeight="1" x14ac:dyDescent="0.15">
      <c r="A4" s="60"/>
      <c r="B4" s="25">
        <v>2</v>
      </c>
      <c r="C4" s="25" t="s">
        <v>151</v>
      </c>
      <c r="D4" s="25" t="s">
        <v>231</v>
      </c>
      <c r="E4" s="25" t="s">
        <v>231</v>
      </c>
      <c r="F4" s="25" t="s">
        <v>231</v>
      </c>
      <c r="G4" s="25" t="s">
        <v>231</v>
      </c>
      <c r="H4" s="25" t="s">
        <v>231</v>
      </c>
      <c r="I4" s="25" t="s">
        <v>231</v>
      </c>
      <c r="J4" s="25">
        <v>4.4000000000000004</v>
      </c>
      <c r="K4" s="25">
        <v>5</v>
      </c>
      <c r="L4" s="25">
        <v>5</v>
      </c>
      <c r="M4" s="25">
        <v>5</v>
      </c>
      <c r="N4" s="25">
        <f>M4+L4+K4+J4</f>
        <v>19.399999999999999</v>
      </c>
      <c r="O4" s="46">
        <v>4.8499999999999996</v>
      </c>
      <c r="P4" s="25">
        <v>6</v>
      </c>
      <c r="Q4" s="60"/>
      <c r="R4" s="25" t="s">
        <v>129</v>
      </c>
    </row>
    <row r="5" spans="1:18" ht="17.45" customHeight="1" x14ac:dyDescent="0.15">
      <c r="A5" s="60"/>
      <c r="B5" s="25">
        <v>3</v>
      </c>
      <c r="C5" s="25" t="s">
        <v>152</v>
      </c>
      <c r="D5" s="25" t="s">
        <v>231</v>
      </c>
      <c r="E5" s="25" t="s">
        <v>231</v>
      </c>
      <c r="F5" s="25" t="s">
        <v>231</v>
      </c>
      <c r="G5" s="25" t="s">
        <v>231</v>
      </c>
      <c r="H5" s="25" t="s">
        <v>231</v>
      </c>
      <c r="I5" s="25" t="s">
        <v>231</v>
      </c>
      <c r="J5" s="25">
        <v>4.8</v>
      </c>
      <c r="K5" s="25">
        <v>5</v>
      </c>
      <c r="L5" s="25">
        <v>4.8</v>
      </c>
      <c r="M5" s="25">
        <v>5</v>
      </c>
      <c r="N5" s="25">
        <f t="shared" ref="N5:N10" si="0">M5+L5+K5+J5</f>
        <v>19.600000000000001</v>
      </c>
      <c r="O5" s="46">
        <v>4.9000000000000004</v>
      </c>
      <c r="P5" s="25">
        <v>3</v>
      </c>
      <c r="Q5" s="60"/>
      <c r="R5" s="25" t="s">
        <v>233</v>
      </c>
    </row>
    <row r="6" spans="1:18" ht="17.45" customHeight="1" x14ac:dyDescent="0.15">
      <c r="A6" s="60"/>
      <c r="B6" s="25">
        <v>4</v>
      </c>
      <c r="C6" s="25" t="s">
        <v>153</v>
      </c>
      <c r="D6" s="25" t="s">
        <v>231</v>
      </c>
      <c r="E6" s="25" t="s">
        <v>231</v>
      </c>
      <c r="F6" s="25" t="s">
        <v>231</v>
      </c>
      <c r="G6" s="25" t="s">
        <v>231</v>
      </c>
      <c r="H6" s="25" t="s">
        <v>231</v>
      </c>
      <c r="I6" s="25" t="s">
        <v>231</v>
      </c>
      <c r="J6" s="25">
        <v>4.8</v>
      </c>
      <c r="K6" s="25">
        <v>5</v>
      </c>
      <c r="L6" s="25">
        <v>4.8</v>
      </c>
      <c r="M6" s="25">
        <v>5</v>
      </c>
      <c r="N6" s="25">
        <f t="shared" si="0"/>
        <v>19.600000000000001</v>
      </c>
      <c r="O6" s="46">
        <v>4.9000000000000004</v>
      </c>
      <c r="P6" s="25">
        <v>3</v>
      </c>
      <c r="Q6" s="60"/>
      <c r="R6" s="25" t="s">
        <v>234</v>
      </c>
    </row>
    <row r="7" spans="1:18" ht="17.45" customHeight="1" x14ac:dyDescent="0.15">
      <c r="A7" s="60"/>
      <c r="B7" s="25">
        <v>5</v>
      </c>
      <c r="C7" s="25" t="s">
        <v>154</v>
      </c>
      <c r="D7" s="25" t="s">
        <v>231</v>
      </c>
      <c r="E7" s="25" t="s">
        <v>231</v>
      </c>
      <c r="F7" s="25" t="s">
        <v>231</v>
      </c>
      <c r="G7" s="25" t="s">
        <v>231</v>
      </c>
      <c r="H7" s="25" t="s">
        <v>231</v>
      </c>
      <c r="I7" s="25" t="s">
        <v>231</v>
      </c>
      <c r="J7" s="25">
        <v>4.8</v>
      </c>
      <c r="K7" s="25">
        <v>4</v>
      </c>
      <c r="L7" s="25">
        <v>5</v>
      </c>
      <c r="M7" s="25">
        <v>5</v>
      </c>
      <c r="N7" s="25">
        <f t="shared" si="0"/>
        <v>18.8</v>
      </c>
      <c r="O7" s="46">
        <v>4.7</v>
      </c>
      <c r="P7" s="25">
        <v>8</v>
      </c>
      <c r="Q7" s="60"/>
      <c r="R7" s="25" t="s">
        <v>235</v>
      </c>
    </row>
    <row r="8" spans="1:18" ht="17.45" customHeight="1" x14ac:dyDescent="0.15">
      <c r="A8" s="60"/>
      <c r="B8" s="25">
        <v>6</v>
      </c>
      <c r="C8" s="25" t="s">
        <v>155</v>
      </c>
      <c r="D8" s="25" t="s">
        <v>231</v>
      </c>
      <c r="E8" s="25" t="s">
        <v>231</v>
      </c>
      <c r="F8" s="25" t="s">
        <v>231</v>
      </c>
      <c r="G8" s="25" t="s">
        <v>231</v>
      </c>
      <c r="H8" s="25" t="s">
        <v>231</v>
      </c>
      <c r="I8" s="25" t="s">
        <v>231</v>
      </c>
      <c r="J8" s="25">
        <v>5</v>
      </c>
      <c r="K8" s="25">
        <v>5</v>
      </c>
      <c r="L8" s="25">
        <v>5</v>
      </c>
      <c r="M8" s="25">
        <v>5</v>
      </c>
      <c r="N8" s="25">
        <f t="shared" si="0"/>
        <v>20</v>
      </c>
      <c r="O8" s="46">
        <v>5</v>
      </c>
      <c r="P8" s="25">
        <v>1</v>
      </c>
      <c r="Q8" s="60"/>
      <c r="R8" s="25" t="s">
        <v>129</v>
      </c>
    </row>
    <row r="9" spans="1:18" ht="17.45" customHeight="1" x14ac:dyDescent="0.15">
      <c r="A9" s="60"/>
      <c r="B9" s="25">
        <v>7</v>
      </c>
      <c r="C9" s="25" t="s">
        <v>156</v>
      </c>
      <c r="D9" s="25" t="s">
        <v>231</v>
      </c>
      <c r="E9" s="25" t="s">
        <v>231</v>
      </c>
      <c r="F9" s="25" t="s">
        <v>231</v>
      </c>
      <c r="G9" s="25" t="s">
        <v>231</v>
      </c>
      <c r="H9" s="25" t="s">
        <v>231</v>
      </c>
      <c r="I9" s="25" t="s">
        <v>231</v>
      </c>
      <c r="J9" s="25">
        <v>4.8</v>
      </c>
      <c r="K9" s="25">
        <v>5</v>
      </c>
      <c r="L9" s="25">
        <v>5</v>
      </c>
      <c r="M9" s="25">
        <v>5</v>
      </c>
      <c r="N9" s="25">
        <f t="shared" si="0"/>
        <v>19.8</v>
      </c>
      <c r="O9" s="25">
        <v>4.95</v>
      </c>
      <c r="P9" s="25">
        <v>3</v>
      </c>
      <c r="Q9" s="60"/>
      <c r="R9" s="25" t="s">
        <v>129</v>
      </c>
    </row>
    <row r="10" spans="1:18" ht="17.45" customHeight="1" x14ac:dyDescent="0.15">
      <c r="A10" s="60"/>
      <c r="B10" s="25">
        <v>8</v>
      </c>
      <c r="C10" s="25" t="s">
        <v>157</v>
      </c>
      <c r="D10" s="25" t="s">
        <v>231</v>
      </c>
      <c r="E10" s="25" t="s">
        <v>231</v>
      </c>
      <c r="F10" s="25" t="s">
        <v>231</v>
      </c>
      <c r="G10" s="25" t="s">
        <v>231</v>
      </c>
      <c r="H10" s="25" t="s">
        <v>231</v>
      </c>
      <c r="I10" s="25" t="s">
        <v>231</v>
      </c>
      <c r="J10" s="25">
        <v>4.8</v>
      </c>
      <c r="K10" s="25">
        <v>5</v>
      </c>
      <c r="L10" s="25">
        <v>4.5999999999999996</v>
      </c>
      <c r="M10" s="25">
        <v>5</v>
      </c>
      <c r="N10" s="25">
        <f t="shared" si="0"/>
        <v>19.399999999999999</v>
      </c>
      <c r="O10" s="25">
        <v>4.8499999999999996</v>
      </c>
      <c r="P10" s="25">
        <v>6</v>
      </c>
      <c r="Q10" s="60"/>
      <c r="R10" s="25" t="s">
        <v>129</v>
      </c>
    </row>
    <row r="11" spans="1:18" ht="17.45" customHeight="1" x14ac:dyDescent="0.15">
      <c r="A11" s="63" t="s">
        <v>2</v>
      </c>
      <c r="B11" s="26">
        <v>1</v>
      </c>
      <c r="C11" s="26" t="s">
        <v>269</v>
      </c>
      <c r="D11" s="25" t="s">
        <v>231</v>
      </c>
      <c r="E11" s="25" t="s">
        <v>231</v>
      </c>
      <c r="F11" s="26">
        <v>5</v>
      </c>
      <c r="G11" s="26">
        <v>5</v>
      </c>
      <c r="H11" s="26">
        <v>4.8</v>
      </c>
      <c r="I11" s="26">
        <v>5</v>
      </c>
      <c r="J11" s="26">
        <v>4.8</v>
      </c>
      <c r="K11" s="26">
        <v>5</v>
      </c>
      <c r="L11" s="25">
        <v>4.8</v>
      </c>
      <c r="M11" s="25">
        <v>5</v>
      </c>
      <c r="N11" s="25">
        <f>SUM(F11:M11)</f>
        <v>39.4</v>
      </c>
      <c r="O11" s="46">
        <f>AVERAGE(F11:M11)</f>
        <v>4.9249999999999998</v>
      </c>
      <c r="P11" s="25">
        <f>RANK(O11,$O$4:O19)</f>
        <v>5</v>
      </c>
      <c r="Q11" s="25"/>
      <c r="R11" s="25"/>
    </row>
    <row r="12" spans="1:18" ht="17.45" customHeight="1" x14ac:dyDescent="0.15">
      <c r="A12" s="63"/>
      <c r="B12" s="26">
        <v>2</v>
      </c>
      <c r="C12" s="26" t="s">
        <v>270</v>
      </c>
      <c r="D12" s="25" t="s">
        <v>231</v>
      </c>
      <c r="E12" s="25" t="s">
        <v>231</v>
      </c>
      <c r="F12" s="26">
        <v>4.5999999999999996</v>
      </c>
      <c r="G12" s="26">
        <v>5</v>
      </c>
      <c r="H12" s="26">
        <v>4.4000000000000004</v>
      </c>
      <c r="I12" s="26">
        <v>4.5999999999999996</v>
      </c>
      <c r="J12" s="26">
        <v>4.8</v>
      </c>
      <c r="K12" s="26">
        <v>5</v>
      </c>
      <c r="L12" s="25">
        <v>4.2</v>
      </c>
      <c r="M12" s="25">
        <v>5</v>
      </c>
      <c r="N12" s="25">
        <f t="shared" ref="N12:N19" si="1">SUM(F12:M12)</f>
        <v>37.6</v>
      </c>
      <c r="O12" s="46">
        <f t="shared" ref="O12:O19" si="2">AVERAGE(F12:M12)</f>
        <v>4.7</v>
      </c>
      <c r="P12" s="25">
        <f>RANK(O12,$O$11:O12)</f>
        <v>2</v>
      </c>
      <c r="Q12" s="26"/>
      <c r="R12" s="25"/>
    </row>
    <row r="13" spans="1:18" ht="17.45" customHeight="1" x14ac:dyDescent="0.15">
      <c r="A13" s="63"/>
      <c r="B13" s="26">
        <v>3</v>
      </c>
      <c r="C13" s="26" t="s">
        <v>271</v>
      </c>
      <c r="D13" s="25" t="s">
        <v>231</v>
      </c>
      <c r="E13" s="25" t="s">
        <v>231</v>
      </c>
      <c r="F13" s="26">
        <v>4.8</v>
      </c>
      <c r="G13" s="26">
        <v>5</v>
      </c>
      <c r="H13" s="26">
        <v>4.5999999999999996</v>
      </c>
      <c r="I13" s="26">
        <v>4.5999999999999996</v>
      </c>
      <c r="J13" s="26">
        <v>5</v>
      </c>
      <c r="K13" s="26">
        <v>5</v>
      </c>
      <c r="L13" s="25">
        <v>5</v>
      </c>
      <c r="M13" s="25">
        <v>5</v>
      </c>
      <c r="N13" s="25">
        <f t="shared" si="1"/>
        <v>39</v>
      </c>
      <c r="O13" s="46">
        <f t="shared" si="2"/>
        <v>4.875</v>
      </c>
      <c r="P13" s="25">
        <f>RANK(O13,$O$11:O13)</f>
        <v>2</v>
      </c>
      <c r="Q13" s="25"/>
      <c r="R13" s="25"/>
    </row>
    <row r="14" spans="1:18" ht="17.45" customHeight="1" x14ac:dyDescent="0.15">
      <c r="A14" s="63"/>
      <c r="B14" s="26">
        <v>4</v>
      </c>
      <c r="C14" s="26" t="s">
        <v>272</v>
      </c>
      <c r="D14" s="25" t="s">
        <v>231</v>
      </c>
      <c r="E14" s="25" t="s">
        <v>231</v>
      </c>
      <c r="F14" s="26">
        <v>4.5999999999999996</v>
      </c>
      <c r="G14" s="26">
        <v>5</v>
      </c>
      <c r="H14" s="26">
        <v>5</v>
      </c>
      <c r="I14" s="26">
        <v>5</v>
      </c>
      <c r="J14" s="26">
        <v>5</v>
      </c>
      <c r="K14" s="26">
        <v>5</v>
      </c>
      <c r="L14" s="25">
        <v>5</v>
      </c>
      <c r="M14" s="25">
        <v>4</v>
      </c>
      <c r="N14" s="25">
        <f t="shared" si="1"/>
        <v>38.6</v>
      </c>
      <c r="O14" s="46">
        <f t="shared" si="2"/>
        <v>4.8250000000000002</v>
      </c>
      <c r="P14" s="25">
        <f>RANK(O14,$O$11:O14)</f>
        <v>3</v>
      </c>
      <c r="Q14" s="26" t="s">
        <v>442</v>
      </c>
      <c r="R14" s="25" t="s">
        <v>443</v>
      </c>
    </row>
    <row r="15" spans="1:18" ht="17.45" customHeight="1" x14ac:dyDescent="0.15">
      <c r="A15" s="63"/>
      <c r="B15" s="26">
        <v>5</v>
      </c>
      <c r="C15" s="26" t="s">
        <v>273</v>
      </c>
      <c r="D15" s="25" t="s">
        <v>231</v>
      </c>
      <c r="E15" s="25" t="s">
        <v>231</v>
      </c>
      <c r="F15" s="26">
        <v>4.4000000000000004</v>
      </c>
      <c r="G15" s="26">
        <v>5</v>
      </c>
      <c r="H15" s="26" t="s">
        <v>231</v>
      </c>
      <c r="I15" s="26" t="s">
        <v>231</v>
      </c>
      <c r="J15" s="25">
        <v>4.8</v>
      </c>
      <c r="K15" s="25">
        <v>5</v>
      </c>
      <c r="L15" s="25">
        <v>4.8</v>
      </c>
      <c r="M15" s="25">
        <v>5</v>
      </c>
      <c r="N15" s="25">
        <f t="shared" si="1"/>
        <v>29</v>
      </c>
      <c r="O15" s="46">
        <f t="shared" si="2"/>
        <v>4.833333333333333</v>
      </c>
      <c r="P15" s="25">
        <f>RANK(O15,$O$11:O15)</f>
        <v>3</v>
      </c>
      <c r="Q15" s="26"/>
      <c r="R15" s="25"/>
    </row>
    <row r="16" spans="1:18" ht="17.45" customHeight="1" x14ac:dyDescent="0.15">
      <c r="A16" s="63"/>
      <c r="B16" s="26">
        <v>6</v>
      </c>
      <c r="C16" s="26" t="s">
        <v>274</v>
      </c>
      <c r="D16" s="25" t="s">
        <v>231</v>
      </c>
      <c r="E16" s="25" t="s">
        <v>231</v>
      </c>
      <c r="F16" s="26">
        <v>4.5999999999999996</v>
      </c>
      <c r="G16" s="26">
        <v>5</v>
      </c>
      <c r="H16" s="26">
        <v>5</v>
      </c>
      <c r="I16" s="26">
        <v>5</v>
      </c>
      <c r="J16" s="25">
        <v>4.8</v>
      </c>
      <c r="K16" s="25">
        <v>5</v>
      </c>
      <c r="L16" s="25">
        <v>4.4000000000000004</v>
      </c>
      <c r="M16" s="25">
        <v>5</v>
      </c>
      <c r="N16" s="25">
        <f t="shared" si="1"/>
        <v>38.800000000000004</v>
      </c>
      <c r="O16" s="46">
        <f t="shared" si="2"/>
        <v>4.8500000000000005</v>
      </c>
      <c r="P16" s="25">
        <f>RANK(O16,$O$11:O16)</f>
        <v>3</v>
      </c>
      <c r="Q16" s="26"/>
      <c r="R16" s="25"/>
    </row>
    <row r="17" spans="1:18" ht="17.45" customHeight="1" x14ac:dyDescent="0.15">
      <c r="A17" s="63"/>
      <c r="B17" s="26">
        <v>7</v>
      </c>
      <c r="C17" s="26" t="s">
        <v>275</v>
      </c>
      <c r="D17" s="25" t="s">
        <v>231</v>
      </c>
      <c r="E17" s="25" t="s">
        <v>231</v>
      </c>
      <c r="F17" s="26">
        <v>4.8</v>
      </c>
      <c r="G17" s="26">
        <v>5</v>
      </c>
      <c r="H17" s="26">
        <v>4.8</v>
      </c>
      <c r="I17" s="25">
        <v>5</v>
      </c>
      <c r="J17" s="25" t="s">
        <v>231</v>
      </c>
      <c r="K17" s="25" t="s">
        <v>231</v>
      </c>
      <c r="L17" s="26" t="s">
        <v>231</v>
      </c>
      <c r="M17" s="26" t="s">
        <v>231</v>
      </c>
      <c r="N17" s="25">
        <f t="shared" si="1"/>
        <v>19.600000000000001</v>
      </c>
      <c r="O17" s="46">
        <f t="shared" si="2"/>
        <v>4.9000000000000004</v>
      </c>
      <c r="P17" s="25">
        <f>RANK(O17,$O$11:O17)</f>
        <v>2</v>
      </c>
      <c r="Q17" s="26" t="s">
        <v>444</v>
      </c>
      <c r="R17" s="26"/>
    </row>
    <row r="18" spans="1:18" ht="17.45" customHeight="1" x14ac:dyDescent="0.15">
      <c r="A18" s="63"/>
      <c r="B18" s="26">
        <v>8</v>
      </c>
      <c r="C18" s="26" t="s">
        <v>276</v>
      </c>
      <c r="D18" s="25" t="s">
        <v>231</v>
      </c>
      <c r="E18" s="25" t="s">
        <v>231</v>
      </c>
      <c r="F18" s="26">
        <v>4.8</v>
      </c>
      <c r="G18" s="26">
        <v>5</v>
      </c>
      <c r="H18" s="26">
        <v>5</v>
      </c>
      <c r="I18" s="25">
        <v>5</v>
      </c>
      <c r="J18" s="25">
        <v>5</v>
      </c>
      <c r="K18" s="25">
        <v>5</v>
      </c>
      <c r="L18" s="25">
        <v>5</v>
      </c>
      <c r="M18" s="25">
        <v>5</v>
      </c>
      <c r="N18" s="25">
        <f t="shared" si="1"/>
        <v>39.799999999999997</v>
      </c>
      <c r="O18" s="46">
        <f t="shared" si="2"/>
        <v>4.9749999999999996</v>
      </c>
      <c r="P18" s="25">
        <f>RANK(O18,$O$11:O18)</f>
        <v>1</v>
      </c>
      <c r="Q18" s="25"/>
      <c r="R18" s="25"/>
    </row>
    <row r="19" spans="1:18" ht="17.45" customHeight="1" x14ac:dyDescent="0.15">
      <c r="A19" s="63"/>
      <c r="B19" s="26">
        <v>9</v>
      </c>
      <c r="C19" s="26" t="s">
        <v>277</v>
      </c>
      <c r="D19" s="25" t="s">
        <v>231</v>
      </c>
      <c r="E19" s="25" t="s">
        <v>231</v>
      </c>
      <c r="F19" s="26">
        <v>4.8</v>
      </c>
      <c r="G19" s="26">
        <v>5</v>
      </c>
      <c r="H19" s="26">
        <v>4.8</v>
      </c>
      <c r="I19" s="26">
        <v>5</v>
      </c>
      <c r="J19" s="26">
        <v>4.8</v>
      </c>
      <c r="K19" s="26">
        <v>5</v>
      </c>
      <c r="L19" s="25">
        <v>5</v>
      </c>
      <c r="M19" s="25">
        <v>5</v>
      </c>
      <c r="N19" s="25">
        <f t="shared" si="1"/>
        <v>39.400000000000006</v>
      </c>
      <c r="O19" s="46">
        <f t="shared" si="2"/>
        <v>4.9250000000000007</v>
      </c>
      <c r="P19" s="25">
        <f>RANK(O19,$O$11:O19)</f>
        <v>2</v>
      </c>
      <c r="Q19" s="25"/>
      <c r="R19" s="25"/>
    </row>
    <row r="20" spans="1:18" ht="17.45" customHeight="1" x14ac:dyDescent="0.15">
      <c r="A20" s="63" t="s">
        <v>3</v>
      </c>
      <c r="B20" s="26">
        <v>1</v>
      </c>
      <c r="C20" s="25" t="s">
        <v>499</v>
      </c>
      <c r="D20" s="25" t="s">
        <v>231</v>
      </c>
      <c r="E20" s="25" t="s">
        <v>231</v>
      </c>
      <c r="F20" s="25">
        <v>0</v>
      </c>
      <c r="G20" s="25">
        <v>0</v>
      </c>
      <c r="H20" s="25" t="s">
        <v>231</v>
      </c>
      <c r="I20" s="25" t="s">
        <v>231</v>
      </c>
      <c r="J20" s="25" t="s">
        <v>231</v>
      </c>
      <c r="K20" s="25" t="s">
        <v>231</v>
      </c>
      <c r="L20" s="25">
        <v>2</v>
      </c>
      <c r="M20" s="25">
        <v>3</v>
      </c>
      <c r="N20" s="47">
        <f t="shared" ref="N20:N27" si="3">SUM(D20:M20)</f>
        <v>5</v>
      </c>
      <c r="O20" s="46">
        <f t="shared" ref="O20:O27" si="4">AVERAGE(D20:N20)</f>
        <v>2</v>
      </c>
      <c r="P20" s="25">
        <f>RANK(O20,$O$20:O27)</f>
        <v>8</v>
      </c>
      <c r="Q20" s="25" t="s">
        <v>595</v>
      </c>
      <c r="R20" s="25" t="s">
        <v>596</v>
      </c>
    </row>
    <row r="21" spans="1:18" ht="17.45" customHeight="1" x14ac:dyDescent="0.15">
      <c r="A21" s="63"/>
      <c r="B21" s="26">
        <v>2</v>
      </c>
      <c r="C21" s="25" t="s">
        <v>500</v>
      </c>
      <c r="D21" s="25" t="s">
        <v>231</v>
      </c>
      <c r="E21" s="25" t="s">
        <v>231</v>
      </c>
      <c r="F21" s="25">
        <v>4.5999999999999996</v>
      </c>
      <c r="G21" s="25">
        <v>4.8</v>
      </c>
      <c r="H21" s="25">
        <v>3.8</v>
      </c>
      <c r="I21" s="25">
        <v>3.6</v>
      </c>
      <c r="J21" s="25" t="s">
        <v>231</v>
      </c>
      <c r="K21" s="25" t="s">
        <v>231</v>
      </c>
      <c r="L21" s="25">
        <v>2</v>
      </c>
      <c r="M21" s="25">
        <v>3</v>
      </c>
      <c r="N21" s="47">
        <f t="shared" si="3"/>
        <v>21.8</v>
      </c>
      <c r="O21" s="46">
        <f t="shared" si="4"/>
        <v>6.2285714285714286</v>
      </c>
      <c r="P21" s="25">
        <f>RANK(O21,$O$20:O28)</f>
        <v>7</v>
      </c>
      <c r="Q21" s="25"/>
      <c r="R21" s="25"/>
    </row>
    <row r="22" spans="1:18" ht="17.45" customHeight="1" x14ac:dyDescent="0.15">
      <c r="A22" s="63"/>
      <c r="B22" s="26">
        <v>3</v>
      </c>
      <c r="C22" s="25" t="s">
        <v>501</v>
      </c>
      <c r="D22" s="25" t="s">
        <v>231</v>
      </c>
      <c r="E22" s="25" t="s">
        <v>231</v>
      </c>
      <c r="F22" s="25">
        <v>4.8</v>
      </c>
      <c r="G22" s="25">
        <v>4.8</v>
      </c>
      <c r="H22" s="25">
        <v>5</v>
      </c>
      <c r="I22" s="25">
        <v>5</v>
      </c>
      <c r="J22" s="25" t="s">
        <v>231</v>
      </c>
      <c r="K22" s="25" t="s">
        <v>231</v>
      </c>
      <c r="L22" s="25">
        <v>4.5999999999999996</v>
      </c>
      <c r="M22" s="26">
        <v>5</v>
      </c>
      <c r="N22" s="47">
        <f t="shared" si="3"/>
        <v>29.200000000000003</v>
      </c>
      <c r="O22" s="46">
        <f t="shared" si="4"/>
        <v>8.3428571428571434</v>
      </c>
      <c r="P22" s="25">
        <f>RANK(O22,$O$20:O29)</f>
        <v>5</v>
      </c>
      <c r="Q22" s="25"/>
      <c r="R22" s="25"/>
    </row>
    <row r="23" spans="1:18" ht="17.45" customHeight="1" x14ac:dyDescent="0.15">
      <c r="A23" s="63"/>
      <c r="B23" s="26">
        <v>4</v>
      </c>
      <c r="C23" s="25" t="s">
        <v>502</v>
      </c>
      <c r="D23" s="25" t="s">
        <v>231</v>
      </c>
      <c r="E23" s="25" t="s">
        <v>231</v>
      </c>
      <c r="F23" s="25">
        <v>4.4000000000000004</v>
      </c>
      <c r="G23" s="25">
        <v>5</v>
      </c>
      <c r="H23" s="25">
        <v>5</v>
      </c>
      <c r="I23" s="25">
        <v>5</v>
      </c>
      <c r="J23" s="25" t="s">
        <v>231</v>
      </c>
      <c r="K23" s="25" t="s">
        <v>231</v>
      </c>
      <c r="L23" s="25">
        <v>5</v>
      </c>
      <c r="M23" s="25">
        <v>5</v>
      </c>
      <c r="N23" s="47">
        <f t="shared" si="3"/>
        <v>29.4</v>
      </c>
      <c r="O23" s="46">
        <f t="shared" si="4"/>
        <v>8.4</v>
      </c>
      <c r="P23" s="25">
        <f>RANK(O23,$O$20:O30)</f>
        <v>4</v>
      </c>
      <c r="Q23" s="25"/>
      <c r="R23" s="25"/>
    </row>
    <row r="24" spans="1:18" ht="17.45" customHeight="1" x14ac:dyDescent="0.15">
      <c r="A24" s="63"/>
      <c r="B24" s="26">
        <v>5</v>
      </c>
      <c r="C24" s="25" t="s">
        <v>503</v>
      </c>
      <c r="D24" s="25" t="s">
        <v>231</v>
      </c>
      <c r="E24" s="25" t="s">
        <v>231</v>
      </c>
      <c r="F24" s="25">
        <v>5</v>
      </c>
      <c r="G24" s="25">
        <v>4.8</v>
      </c>
      <c r="H24" s="25">
        <v>5</v>
      </c>
      <c r="I24" s="25">
        <v>5</v>
      </c>
      <c r="J24" s="25" t="s">
        <v>231</v>
      </c>
      <c r="K24" s="25" t="s">
        <v>231</v>
      </c>
      <c r="L24" s="25">
        <v>5</v>
      </c>
      <c r="M24" s="25">
        <v>5</v>
      </c>
      <c r="N24" s="47">
        <f t="shared" si="3"/>
        <v>29.8</v>
      </c>
      <c r="O24" s="46">
        <f t="shared" si="4"/>
        <v>8.5142857142857142</v>
      </c>
      <c r="P24" s="25">
        <f>RANK(O24,$O$20:O31)</f>
        <v>1</v>
      </c>
      <c r="Q24" s="25"/>
      <c r="R24" s="25"/>
    </row>
    <row r="25" spans="1:18" ht="17.45" customHeight="1" x14ac:dyDescent="0.15">
      <c r="A25" s="63"/>
      <c r="B25" s="26">
        <v>7</v>
      </c>
      <c r="C25" s="25" t="s">
        <v>505</v>
      </c>
      <c r="D25" s="25" t="s">
        <v>231</v>
      </c>
      <c r="E25" s="25" t="s">
        <v>231</v>
      </c>
      <c r="F25" s="25">
        <v>5</v>
      </c>
      <c r="G25" s="25">
        <v>5</v>
      </c>
      <c r="H25" s="25">
        <v>4.8</v>
      </c>
      <c r="I25" s="25">
        <v>5</v>
      </c>
      <c r="J25" s="25" t="s">
        <v>231</v>
      </c>
      <c r="K25" s="25" t="s">
        <v>231</v>
      </c>
      <c r="L25" s="25">
        <v>5</v>
      </c>
      <c r="M25" s="25">
        <v>5</v>
      </c>
      <c r="N25" s="47">
        <f t="shared" si="3"/>
        <v>29.8</v>
      </c>
      <c r="O25" s="46">
        <f t="shared" si="4"/>
        <v>8.5142857142857142</v>
      </c>
      <c r="P25" s="25">
        <f>RANK(O25,$O$20:O32)</f>
        <v>1</v>
      </c>
      <c r="Q25" s="25"/>
      <c r="R25" s="26"/>
    </row>
    <row r="26" spans="1:18" ht="17.45" customHeight="1" x14ac:dyDescent="0.15">
      <c r="A26" s="63"/>
      <c r="B26" s="26">
        <v>8</v>
      </c>
      <c r="C26" s="25" t="s">
        <v>506</v>
      </c>
      <c r="D26" s="25" t="s">
        <v>231</v>
      </c>
      <c r="E26" s="25" t="s">
        <v>231</v>
      </c>
      <c r="F26" s="25">
        <v>4.5999999999999996</v>
      </c>
      <c r="G26" s="25">
        <v>5</v>
      </c>
      <c r="H26" s="25">
        <v>4.5999999999999996</v>
      </c>
      <c r="I26" s="25">
        <v>5</v>
      </c>
      <c r="J26" s="25" t="s">
        <v>231</v>
      </c>
      <c r="K26" s="25" t="s">
        <v>231</v>
      </c>
      <c r="L26" s="25">
        <v>4.8</v>
      </c>
      <c r="M26" s="25">
        <v>5</v>
      </c>
      <c r="N26" s="47">
        <f t="shared" si="3"/>
        <v>29</v>
      </c>
      <c r="O26" s="46">
        <f t="shared" si="4"/>
        <v>8.2857142857142865</v>
      </c>
      <c r="P26" s="25">
        <f>RANK(O26,$O$20:O33)</f>
        <v>6</v>
      </c>
      <c r="Q26" s="25"/>
      <c r="R26" s="25"/>
    </row>
    <row r="27" spans="1:18" ht="17.45" customHeight="1" x14ac:dyDescent="0.15">
      <c r="A27" s="63"/>
      <c r="B27" s="26">
        <v>9</v>
      </c>
      <c r="C27" s="25" t="s">
        <v>507</v>
      </c>
      <c r="D27" s="25" t="s">
        <v>231</v>
      </c>
      <c r="E27" s="25" t="s">
        <v>231</v>
      </c>
      <c r="F27" s="25">
        <v>4.8</v>
      </c>
      <c r="G27" s="25">
        <v>5</v>
      </c>
      <c r="H27" s="25">
        <v>5</v>
      </c>
      <c r="I27" s="25">
        <v>5</v>
      </c>
      <c r="J27" s="25" t="s">
        <v>231</v>
      </c>
      <c r="K27" s="25" t="s">
        <v>231</v>
      </c>
      <c r="L27" s="25">
        <v>5</v>
      </c>
      <c r="M27" s="25">
        <v>5</v>
      </c>
      <c r="N27" s="47">
        <f t="shared" si="3"/>
        <v>29.8</v>
      </c>
      <c r="O27" s="46">
        <f t="shared" si="4"/>
        <v>8.5142857142857142</v>
      </c>
      <c r="P27" s="25">
        <f>RANK(O27,$O$20:O34)</f>
        <v>1</v>
      </c>
      <c r="Q27" s="25"/>
      <c r="R27" s="25"/>
    </row>
    <row r="28" spans="1:18" ht="17.45" customHeight="1" x14ac:dyDescent="0.15">
      <c r="A28" s="73" t="s">
        <v>5</v>
      </c>
      <c r="B28" s="48">
        <v>1</v>
      </c>
      <c r="C28" s="26" t="s">
        <v>633</v>
      </c>
      <c r="D28" s="25" t="s">
        <v>231</v>
      </c>
      <c r="E28" s="25" t="s">
        <v>231</v>
      </c>
      <c r="F28" s="25">
        <v>5</v>
      </c>
      <c r="G28" s="25">
        <v>5</v>
      </c>
      <c r="H28" s="25">
        <v>5</v>
      </c>
      <c r="I28" s="25">
        <v>5</v>
      </c>
      <c r="J28" s="25">
        <v>5</v>
      </c>
      <c r="K28" s="25">
        <v>5</v>
      </c>
      <c r="L28" s="25">
        <v>5</v>
      </c>
      <c r="M28" s="25">
        <v>0</v>
      </c>
      <c r="N28" s="25">
        <v>35</v>
      </c>
      <c r="O28" s="46">
        <f t="shared" ref="O28:O38" si="5">AVERAGE(D28:M28)</f>
        <v>4.375</v>
      </c>
      <c r="P28" s="25">
        <f>RANK(O28,$O$28:$O$38,0)</f>
        <v>10</v>
      </c>
      <c r="Q28" s="25"/>
      <c r="R28" s="25" t="s">
        <v>765</v>
      </c>
    </row>
    <row r="29" spans="1:18" ht="17.45" customHeight="1" x14ac:dyDescent="0.15">
      <c r="A29" s="73"/>
      <c r="B29" s="48">
        <v>2</v>
      </c>
      <c r="C29" s="26" t="s">
        <v>634</v>
      </c>
      <c r="D29" s="25" t="s">
        <v>231</v>
      </c>
      <c r="E29" s="25" t="s">
        <v>231</v>
      </c>
      <c r="F29" s="25">
        <v>5</v>
      </c>
      <c r="G29" s="25">
        <v>5</v>
      </c>
      <c r="H29" s="25">
        <v>5</v>
      </c>
      <c r="I29" s="25">
        <v>5</v>
      </c>
      <c r="J29" s="25">
        <v>5</v>
      </c>
      <c r="K29" s="25">
        <v>5</v>
      </c>
      <c r="L29" s="25">
        <v>5</v>
      </c>
      <c r="M29" s="25">
        <v>5</v>
      </c>
      <c r="N29" s="25">
        <v>40</v>
      </c>
      <c r="O29" s="46">
        <f t="shared" si="5"/>
        <v>5</v>
      </c>
      <c r="P29" s="25">
        <f t="shared" ref="P29:P38" si="6">RANK(O29,$O$28:$O$38,0)</f>
        <v>1</v>
      </c>
      <c r="Q29" s="25"/>
      <c r="R29" s="25"/>
    </row>
    <row r="30" spans="1:18" ht="17.45" customHeight="1" x14ac:dyDescent="0.15">
      <c r="A30" s="73"/>
      <c r="B30" s="48">
        <v>3</v>
      </c>
      <c r="C30" s="26" t="s">
        <v>635</v>
      </c>
      <c r="D30" s="25" t="s">
        <v>231</v>
      </c>
      <c r="E30" s="25" t="s">
        <v>231</v>
      </c>
      <c r="F30" s="25">
        <v>5</v>
      </c>
      <c r="G30" s="25">
        <v>0</v>
      </c>
      <c r="H30" s="25">
        <v>5</v>
      </c>
      <c r="I30" s="25">
        <v>5</v>
      </c>
      <c r="J30" s="25">
        <v>5</v>
      </c>
      <c r="K30" s="25">
        <v>5</v>
      </c>
      <c r="L30" s="25">
        <v>5</v>
      </c>
      <c r="M30" s="25">
        <v>0</v>
      </c>
      <c r="N30" s="25">
        <v>35</v>
      </c>
      <c r="O30" s="46">
        <f t="shared" si="5"/>
        <v>3.75</v>
      </c>
      <c r="P30" s="25">
        <f t="shared" si="6"/>
        <v>11</v>
      </c>
      <c r="Q30" s="25"/>
      <c r="R30" s="25" t="s">
        <v>766</v>
      </c>
    </row>
    <row r="31" spans="1:18" ht="17.45" customHeight="1" x14ac:dyDescent="0.15">
      <c r="A31" s="73"/>
      <c r="B31" s="48">
        <v>4</v>
      </c>
      <c r="C31" s="26" t="s">
        <v>636</v>
      </c>
      <c r="D31" s="25" t="s">
        <v>231</v>
      </c>
      <c r="E31" s="25" t="s">
        <v>231</v>
      </c>
      <c r="F31" s="25">
        <v>5</v>
      </c>
      <c r="G31" s="25">
        <v>5</v>
      </c>
      <c r="H31" s="25">
        <v>5</v>
      </c>
      <c r="I31" s="25">
        <v>5</v>
      </c>
      <c r="J31" s="25">
        <v>5</v>
      </c>
      <c r="K31" s="25">
        <v>5</v>
      </c>
      <c r="L31" s="25">
        <v>5</v>
      </c>
      <c r="M31" s="25">
        <v>5</v>
      </c>
      <c r="N31" s="25">
        <v>40</v>
      </c>
      <c r="O31" s="46">
        <f t="shared" si="5"/>
        <v>5</v>
      </c>
      <c r="P31" s="25">
        <f t="shared" si="6"/>
        <v>1</v>
      </c>
      <c r="Q31" s="25"/>
      <c r="R31" s="25"/>
    </row>
    <row r="32" spans="1:18" ht="17.45" customHeight="1" x14ac:dyDescent="0.15">
      <c r="A32" s="73"/>
      <c r="B32" s="48">
        <v>5</v>
      </c>
      <c r="C32" s="26" t="s">
        <v>637</v>
      </c>
      <c r="D32" s="25" t="s">
        <v>231</v>
      </c>
      <c r="E32" s="25" t="s">
        <v>231</v>
      </c>
      <c r="F32" s="25">
        <v>5</v>
      </c>
      <c r="G32" s="25">
        <v>5</v>
      </c>
      <c r="H32" s="25">
        <v>5</v>
      </c>
      <c r="I32" s="25">
        <v>5</v>
      </c>
      <c r="J32" s="25">
        <v>5</v>
      </c>
      <c r="K32" s="25">
        <v>5</v>
      </c>
      <c r="L32" s="25">
        <v>5</v>
      </c>
      <c r="M32" s="25">
        <v>5</v>
      </c>
      <c r="N32" s="25">
        <v>40</v>
      </c>
      <c r="O32" s="46">
        <f t="shared" si="5"/>
        <v>5</v>
      </c>
      <c r="P32" s="25">
        <f t="shared" si="6"/>
        <v>1</v>
      </c>
      <c r="Q32" s="25"/>
      <c r="R32" s="25"/>
    </row>
    <row r="33" spans="1:18" ht="17.45" customHeight="1" x14ac:dyDescent="0.15">
      <c r="A33" s="73"/>
      <c r="B33" s="48">
        <v>6</v>
      </c>
      <c r="C33" s="26" t="s">
        <v>638</v>
      </c>
      <c r="D33" s="25" t="s">
        <v>231</v>
      </c>
      <c r="E33" s="25" t="s">
        <v>231</v>
      </c>
      <c r="F33" s="25">
        <v>5</v>
      </c>
      <c r="G33" s="25">
        <v>5</v>
      </c>
      <c r="H33" s="25">
        <v>5</v>
      </c>
      <c r="I33" s="25">
        <v>5</v>
      </c>
      <c r="J33" s="25">
        <v>5</v>
      </c>
      <c r="K33" s="25">
        <v>5</v>
      </c>
      <c r="L33" s="25">
        <v>5</v>
      </c>
      <c r="M33" s="25">
        <v>5</v>
      </c>
      <c r="N33" s="25">
        <v>40</v>
      </c>
      <c r="O33" s="46">
        <f t="shared" si="5"/>
        <v>5</v>
      </c>
      <c r="P33" s="25">
        <f t="shared" si="6"/>
        <v>1</v>
      </c>
      <c r="Q33" s="25"/>
      <c r="R33" s="25"/>
    </row>
    <row r="34" spans="1:18" ht="17.45" customHeight="1" x14ac:dyDescent="0.15">
      <c r="A34" s="73"/>
      <c r="B34" s="48">
        <v>7</v>
      </c>
      <c r="C34" s="26" t="s">
        <v>639</v>
      </c>
      <c r="D34" s="25" t="s">
        <v>231</v>
      </c>
      <c r="E34" s="25" t="s">
        <v>231</v>
      </c>
      <c r="F34" s="25">
        <v>5</v>
      </c>
      <c r="G34" s="25">
        <v>5</v>
      </c>
      <c r="H34" s="25">
        <v>5</v>
      </c>
      <c r="I34" s="25">
        <v>4.5</v>
      </c>
      <c r="J34" s="25">
        <v>5</v>
      </c>
      <c r="K34" s="25">
        <v>4.5</v>
      </c>
      <c r="L34" s="25">
        <v>5</v>
      </c>
      <c r="M34" s="25">
        <v>5</v>
      </c>
      <c r="N34" s="25">
        <v>38.5</v>
      </c>
      <c r="O34" s="46">
        <f t="shared" si="5"/>
        <v>4.875</v>
      </c>
      <c r="P34" s="25">
        <f t="shared" si="6"/>
        <v>9</v>
      </c>
      <c r="Q34" s="25"/>
      <c r="R34" s="25" t="s">
        <v>767</v>
      </c>
    </row>
    <row r="35" spans="1:18" ht="17.45" customHeight="1" x14ac:dyDescent="0.15">
      <c r="A35" s="73"/>
      <c r="B35" s="48">
        <v>8</v>
      </c>
      <c r="C35" s="26" t="s">
        <v>640</v>
      </c>
      <c r="D35" s="25" t="s">
        <v>231</v>
      </c>
      <c r="E35" s="25" t="s">
        <v>231</v>
      </c>
      <c r="F35" s="25">
        <v>5</v>
      </c>
      <c r="G35" s="25">
        <v>5</v>
      </c>
      <c r="H35" s="25">
        <v>5</v>
      </c>
      <c r="I35" s="25">
        <v>5</v>
      </c>
      <c r="J35" s="25">
        <v>5</v>
      </c>
      <c r="K35" s="25">
        <v>5</v>
      </c>
      <c r="L35" s="25">
        <v>5</v>
      </c>
      <c r="M35" s="25">
        <v>5</v>
      </c>
      <c r="N35" s="25">
        <v>40</v>
      </c>
      <c r="O35" s="46">
        <f t="shared" si="5"/>
        <v>5</v>
      </c>
      <c r="P35" s="25">
        <f t="shared" si="6"/>
        <v>1</v>
      </c>
      <c r="Q35" s="25"/>
      <c r="R35" s="25"/>
    </row>
    <row r="36" spans="1:18" ht="17.45" customHeight="1" x14ac:dyDescent="0.15">
      <c r="A36" s="73"/>
      <c r="B36" s="48">
        <v>9</v>
      </c>
      <c r="C36" s="26" t="s">
        <v>642</v>
      </c>
      <c r="D36" s="25" t="s">
        <v>231</v>
      </c>
      <c r="E36" s="25" t="s">
        <v>231</v>
      </c>
      <c r="F36" s="25">
        <v>5</v>
      </c>
      <c r="G36" s="25">
        <v>5</v>
      </c>
      <c r="H36" s="25">
        <v>5</v>
      </c>
      <c r="I36" s="25">
        <v>5</v>
      </c>
      <c r="J36" s="25">
        <v>5</v>
      </c>
      <c r="K36" s="25">
        <v>5</v>
      </c>
      <c r="L36" s="25">
        <v>5</v>
      </c>
      <c r="M36" s="25">
        <v>5</v>
      </c>
      <c r="N36" s="25">
        <v>40</v>
      </c>
      <c r="O36" s="46">
        <f t="shared" si="5"/>
        <v>5</v>
      </c>
      <c r="P36" s="25">
        <f t="shared" si="6"/>
        <v>1</v>
      </c>
      <c r="Q36" s="25"/>
      <c r="R36" s="25"/>
    </row>
    <row r="37" spans="1:18" ht="17.45" customHeight="1" x14ac:dyDescent="0.15">
      <c r="A37" s="73"/>
      <c r="B37" s="25">
        <v>10</v>
      </c>
      <c r="C37" s="26" t="s">
        <v>643</v>
      </c>
      <c r="D37" s="25" t="s">
        <v>231</v>
      </c>
      <c r="E37" s="25" t="s">
        <v>231</v>
      </c>
      <c r="F37" s="25">
        <v>5</v>
      </c>
      <c r="G37" s="25">
        <v>5</v>
      </c>
      <c r="H37" s="25">
        <v>5</v>
      </c>
      <c r="I37" s="25">
        <v>5</v>
      </c>
      <c r="J37" s="25">
        <v>5</v>
      </c>
      <c r="K37" s="25">
        <v>5</v>
      </c>
      <c r="L37" s="25">
        <v>5</v>
      </c>
      <c r="M37" s="25">
        <v>5</v>
      </c>
      <c r="N37" s="25">
        <v>40</v>
      </c>
      <c r="O37" s="46">
        <f t="shared" si="5"/>
        <v>5</v>
      </c>
      <c r="P37" s="25">
        <f t="shared" si="6"/>
        <v>1</v>
      </c>
      <c r="Q37" s="25"/>
      <c r="R37" s="25"/>
    </row>
    <row r="38" spans="1:18" ht="17.45" customHeight="1" x14ac:dyDescent="0.15">
      <c r="A38" s="73"/>
      <c r="B38" s="25">
        <v>11</v>
      </c>
      <c r="C38" s="26" t="s">
        <v>644</v>
      </c>
      <c r="D38" s="25" t="s">
        <v>231</v>
      </c>
      <c r="E38" s="25" t="s">
        <v>231</v>
      </c>
      <c r="F38" s="25">
        <v>5</v>
      </c>
      <c r="G38" s="25">
        <v>5</v>
      </c>
      <c r="H38" s="25">
        <v>5</v>
      </c>
      <c r="I38" s="25">
        <v>5</v>
      </c>
      <c r="J38" s="25">
        <v>5</v>
      </c>
      <c r="K38" s="25">
        <v>5</v>
      </c>
      <c r="L38" s="25">
        <v>5</v>
      </c>
      <c r="M38" s="25">
        <v>5</v>
      </c>
      <c r="N38" s="25">
        <v>40</v>
      </c>
      <c r="O38" s="46">
        <f t="shared" si="5"/>
        <v>5</v>
      </c>
      <c r="P38" s="25">
        <f t="shared" si="6"/>
        <v>1</v>
      </c>
      <c r="Q38" s="25"/>
      <c r="R38" s="25"/>
    </row>
    <row r="39" spans="1:18" ht="17.45" customHeight="1" x14ac:dyDescent="0.15">
      <c r="A39" s="73" t="s">
        <v>6</v>
      </c>
      <c r="B39" s="48">
        <v>1</v>
      </c>
      <c r="C39" s="49" t="s">
        <v>783</v>
      </c>
      <c r="D39" s="25" t="s">
        <v>231</v>
      </c>
      <c r="E39" s="25" t="s">
        <v>231</v>
      </c>
      <c r="F39" s="25">
        <v>5</v>
      </c>
      <c r="G39" s="25">
        <v>5</v>
      </c>
      <c r="H39" s="25">
        <v>5</v>
      </c>
      <c r="I39" s="25">
        <v>5</v>
      </c>
      <c r="J39" s="25">
        <v>5</v>
      </c>
      <c r="K39" s="25">
        <v>5</v>
      </c>
      <c r="L39" s="25">
        <v>5</v>
      </c>
      <c r="M39" s="25">
        <v>5</v>
      </c>
      <c r="N39" s="25">
        <v>40</v>
      </c>
      <c r="O39" s="25">
        <v>10</v>
      </c>
      <c r="P39" s="25">
        <v>1</v>
      </c>
      <c r="Q39" s="25"/>
      <c r="R39" s="25"/>
    </row>
    <row r="40" spans="1:18" ht="17.45" customHeight="1" x14ac:dyDescent="0.15">
      <c r="A40" s="73"/>
      <c r="B40" s="48">
        <v>2</v>
      </c>
      <c r="C40" s="49" t="s">
        <v>784</v>
      </c>
      <c r="D40" s="25" t="s">
        <v>231</v>
      </c>
      <c r="E40" s="25" t="s">
        <v>231</v>
      </c>
      <c r="F40" s="25">
        <v>5</v>
      </c>
      <c r="G40" s="25">
        <v>5</v>
      </c>
      <c r="H40" s="25">
        <v>5</v>
      </c>
      <c r="I40" s="25">
        <v>5</v>
      </c>
      <c r="J40" s="25">
        <v>5</v>
      </c>
      <c r="K40" s="25">
        <v>5</v>
      </c>
      <c r="L40" s="25">
        <v>5</v>
      </c>
      <c r="M40" s="25">
        <v>5</v>
      </c>
      <c r="N40" s="25">
        <v>40</v>
      </c>
      <c r="O40" s="25">
        <v>10</v>
      </c>
      <c r="P40" s="25">
        <v>1</v>
      </c>
      <c r="Q40" s="25"/>
      <c r="R40" s="25"/>
    </row>
    <row r="41" spans="1:18" ht="17.45" customHeight="1" x14ac:dyDescent="0.15">
      <c r="A41" s="73"/>
      <c r="B41" s="48">
        <v>3</v>
      </c>
      <c r="C41" s="49" t="s">
        <v>785</v>
      </c>
      <c r="D41" s="25" t="s">
        <v>231</v>
      </c>
      <c r="E41" s="25" t="s">
        <v>231</v>
      </c>
      <c r="F41" s="25">
        <v>5</v>
      </c>
      <c r="G41" s="25">
        <v>5</v>
      </c>
      <c r="H41" s="25">
        <v>5</v>
      </c>
      <c r="I41" s="25">
        <v>5</v>
      </c>
      <c r="J41" s="25">
        <v>5</v>
      </c>
      <c r="K41" s="25">
        <v>5</v>
      </c>
      <c r="L41" s="25">
        <v>5</v>
      </c>
      <c r="M41" s="25">
        <v>4</v>
      </c>
      <c r="N41" s="25">
        <v>39</v>
      </c>
      <c r="O41" s="25">
        <v>9.8000000000000007</v>
      </c>
      <c r="P41" s="25">
        <v>2</v>
      </c>
      <c r="Q41" s="25"/>
      <c r="R41" s="25" t="s">
        <v>813</v>
      </c>
    </row>
    <row r="42" spans="1:18" ht="17.45" customHeight="1" x14ac:dyDescent="0.15">
      <c r="A42" s="73"/>
      <c r="B42" s="48">
        <v>4</v>
      </c>
      <c r="C42" s="49" t="s">
        <v>786</v>
      </c>
      <c r="D42" s="25" t="s">
        <v>231</v>
      </c>
      <c r="E42" s="25" t="s">
        <v>231</v>
      </c>
      <c r="F42" s="25">
        <v>5</v>
      </c>
      <c r="G42" s="25">
        <v>5</v>
      </c>
      <c r="H42" s="25">
        <v>5</v>
      </c>
      <c r="I42" s="25">
        <v>5</v>
      </c>
      <c r="J42" s="25">
        <v>5</v>
      </c>
      <c r="K42" s="25">
        <v>5</v>
      </c>
      <c r="L42" s="25">
        <v>5</v>
      </c>
      <c r="M42" s="25">
        <v>3</v>
      </c>
      <c r="N42" s="25">
        <v>38</v>
      </c>
      <c r="O42" s="25">
        <v>9.5</v>
      </c>
      <c r="P42" s="25">
        <v>3</v>
      </c>
      <c r="Q42" s="25"/>
      <c r="R42" s="25" t="s">
        <v>814</v>
      </c>
    </row>
    <row r="43" spans="1:18" ht="17.45" customHeight="1" x14ac:dyDescent="0.15">
      <c r="A43" s="73"/>
      <c r="B43" s="48">
        <v>5</v>
      </c>
      <c r="C43" s="49" t="s">
        <v>787</v>
      </c>
      <c r="D43" s="25" t="s">
        <v>231</v>
      </c>
      <c r="E43" s="25" t="s">
        <v>231</v>
      </c>
      <c r="F43" s="25">
        <v>5</v>
      </c>
      <c r="G43" s="25">
        <v>5</v>
      </c>
      <c r="H43" s="25">
        <v>5</v>
      </c>
      <c r="I43" s="25">
        <v>5</v>
      </c>
      <c r="J43" s="25">
        <v>5</v>
      </c>
      <c r="K43" s="25">
        <v>5</v>
      </c>
      <c r="L43" s="25">
        <v>5</v>
      </c>
      <c r="M43" s="25">
        <v>3</v>
      </c>
      <c r="N43" s="25">
        <v>38</v>
      </c>
      <c r="O43" s="25">
        <v>9.5</v>
      </c>
      <c r="P43" s="25">
        <v>3</v>
      </c>
      <c r="Q43" s="25"/>
      <c r="R43" s="25" t="s">
        <v>815</v>
      </c>
    </row>
    <row r="44" spans="1:18" ht="17.45" customHeight="1" x14ac:dyDescent="0.15">
      <c r="A44" s="73"/>
      <c r="B44" s="48">
        <v>6</v>
      </c>
      <c r="C44" s="49" t="s">
        <v>788</v>
      </c>
      <c r="D44" s="25" t="s">
        <v>231</v>
      </c>
      <c r="E44" s="25" t="s">
        <v>231</v>
      </c>
      <c r="F44" s="25">
        <v>5</v>
      </c>
      <c r="G44" s="25">
        <v>5</v>
      </c>
      <c r="H44" s="25">
        <v>5</v>
      </c>
      <c r="I44" s="25">
        <v>5</v>
      </c>
      <c r="J44" s="25">
        <v>5</v>
      </c>
      <c r="K44" s="25">
        <v>5</v>
      </c>
      <c r="L44" s="25">
        <v>4</v>
      </c>
      <c r="M44" s="25">
        <v>5</v>
      </c>
      <c r="N44" s="25">
        <v>39</v>
      </c>
      <c r="O44" s="25">
        <v>9.8000000000000007</v>
      </c>
      <c r="P44" s="25">
        <v>2</v>
      </c>
      <c r="Q44" s="25"/>
      <c r="R44" s="25" t="s">
        <v>816</v>
      </c>
    </row>
    <row r="45" spans="1:18" ht="17.45" customHeight="1" x14ac:dyDescent="0.15">
      <c r="A45" s="25" t="s">
        <v>7</v>
      </c>
      <c r="B45" s="25">
        <v>1</v>
      </c>
      <c r="C45" s="25" t="s">
        <v>799</v>
      </c>
      <c r="D45" s="25">
        <v>5</v>
      </c>
      <c r="E45" s="25">
        <v>5</v>
      </c>
      <c r="F45" s="25">
        <v>5</v>
      </c>
      <c r="G45" s="25">
        <v>5</v>
      </c>
      <c r="H45" s="25">
        <v>5</v>
      </c>
      <c r="I45" s="25">
        <v>5</v>
      </c>
      <c r="J45" s="25">
        <v>5</v>
      </c>
      <c r="K45" s="25">
        <v>5</v>
      </c>
      <c r="L45" s="25">
        <v>5</v>
      </c>
      <c r="M45" s="25">
        <v>5</v>
      </c>
      <c r="N45" s="25">
        <f>SUM(D45:M45)</f>
        <v>50</v>
      </c>
      <c r="O45" s="25">
        <f>AVERAGE(D45:M45)</f>
        <v>5</v>
      </c>
      <c r="P45" s="25">
        <v>1</v>
      </c>
      <c r="Q45" s="25"/>
      <c r="R45" s="25"/>
    </row>
    <row r="46" spans="1:18" ht="17.45" customHeight="1" x14ac:dyDescent="0.15"/>
    <row r="47" spans="1:18" ht="17.45" customHeight="1" x14ac:dyDescent="0.15"/>
    <row r="48" spans="1:18" ht="17.45" customHeight="1" x14ac:dyDescent="0.15"/>
    <row r="49" ht="17.45" customHeight="1" x14ac:dyDescent="0.15"/>
  </sheetData>
  <mergeCells count="7">
    <mergeCell ref="A28:A38"/>
    <mergeCell ref="A39:A44"/>
    <mergeCell ref="A1:R1"/>
    <mergeCell ref="Q3:Q10"/>
    <mergeCell ref="A3:A10"/>
    <mergeCell ref="A11:A19"/>
    <mergeCell ref="A20:A27"/>
  </mergeCells>
  <phoneticPr fontId="14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6"/>
  <sheetViews>
    <sheetView topLeftCell="A13" workbookViewId="0">
      <selection activeCell="B24" sqref="B24:B29"/>
    </sheetView>
  </sheetViews>
  <sheetFormatPr defaultColWidth="8.75" defaultRowHeight="13.5" x14ac:dyDescent="0.15"/>
  <cols>
    <col min="1" max="1" width="20.875" customWidth="1"/>
    <col min="2" max="2" width="11.75" bestFit="1" customWidth="1"/>
    <col min="3" max="3" width="28.25" bestFit="1" customWidth="1"/>
    <col min="4" max="5" width="14.5" customWidth="1"/>
  </cols>
  <sheetData>
    <row r="1" spans="1:6" ht="23.1" customHeight="1" x14ac:dyDescent="0.15">
      <c r="A1" s="76" t="s">
        <v>59</v>
      </c>
      <c r="B1" s="76"/>
      <c r="C1" s="76"/>
      <c r="D1" s="76"/>
      <c r="E1" s="76"/>
    </row>
    <row r="2" spans="1:6" ht="20.25" x14ac:dyDescent="0.15">
      <c r="A2" s="6" t="s">
        <v>19</v>
      </c>
      <c r="B2" s="50" t="s">
        <v>60</v>
      </c>
      <c r="C2" s="50" t="s">
        <v>23</v>
      </c>
      <c r="D2" s="51" t="s">
        <v>61</v>
      </c>
      <c r="E2" s="50" t="s">
        <v>25</v>
      </c>
      <c r="F2" s="19" t="s">
        <v>455</v>
      </c>
    </row>
    <row r="3" spans="1:6" ht="17.45" customHeight="1" x14ac:dyDescent="0.15">
      <c r="A3" s="60" t="s">
        <v>2</v>
      </c>
      <c r="B3" s="60" t="s">
        <v>271</v>
      </c>
      <c r="C3" s="25" t="s">
        <v>445</v>
      </c>
      <c r="D3" s="25">
        <v>2.27</v>
      </c>
      <c r="E3" s="25">
        <v>2</v>
      </c>
      <c r="F3" s="25" t="s">
        <v>446</v>
      </c>
    </row>
    <row r="4" spans="1:6" ht="17.45" customHeight="1" x14ac:dyDescent="0.15">
      <c r="A4" s="60"/>
      <c r="B4" s="60"/>
      <c r="C4" s="25" t="s">
        <v>447</v>
      </c>
      <c r="D4" s="25">
        <v>2.27</v>
      </c>
      <c r="E4" s="25">
        <v>2</v>
      </c>
      <c r="F4" s="25" t="s">
        <v>446</v>
      </c>
    </row>
    <row r="5" spans="1:6" ht="17.45" customHeight="1" x14ac:dyDescent="0.15">
      <c r="A5" s="60"/>
      <c r="B5" s="60" t="s">
        <v>270</v>
      </c>
      <c r="C5" s="25" t="s">
        <v>416</v>
      </c>
      <c r="D5" s="25">
        <v>2.2599999999999998</v>
      </c>
      <c r="E5" s="25">
        <v>2</v>
      </c>
      <c r="F5" s="25" t="s">
        <v>448</v>
      </c>
    </row>
    <row r="6" spans="1:6" ht="17.45" customHeight="1" x14ac:dyDescent="0.15">
      <c r="A6" s="60"/>
      <c r="B6" s="60"/>
      <c r="C6" s="25" t="s">
        <v>417</v>
      </c>
      <c r="D6" s="25">
        <v>2.2599999999999998</v>
      </c>
      <c r="E6" s="25">
        <v>2</v>
      </c>
      <c r="F6" s="25" t="s">
        <v>448</v>
      </c>
    </row>
    <row r="7" spans="1:6" ht="17.45" customHeight="1" x14ac:dyDescent="0.15">
      <c r="A7" s="60"/>
      <c r="B7" s="60"/>
      <c r="C7" s="25" t="s">
        <v>413</v>
      </c>
      <c r="D7" s="25">
        <v>2.2599999999999998</v>
      </c>
      <c r="E7" s="25">
        <v>2</v>
      </c>
      <c r="F7" s="25" t="s">
        <v>448</v>
      </c>
    </row>
    <row r="8" spans="1:6" ht="17.45" customHeight="1" x14ac:dyDescent="0.15">
      <c r="A8" s="60"/>
      <c r="B8" s="60"/>
      <c r="C8" s="25" t="s">
        <v>415</v>
      </c>
      <c r="D8" s="25">
        <v>2.2599999999999998</v>
      </c>
      <c r="E8" s="25">
        <v>2</v>
      </c>
      <c r="F8" s="25" t="s">
        <v>448</v>
      </c>
    </row>
    <row r="9" spans="1:6" ht="17.45" customHeight="1" x14ac:dyDescent="0.15">
      <c r="A9" s="60"/>
      <c r="B9" s="60"/>
      <c r="C9" s="25" t="s">
        <v>409</v>
      </c>
      <c r="D9" s="25">
        <v>2.27</v>
      </c>
      <c r="E9" s="25">
        <v>2</v>
      </c>
      <c r="F9" s="25" t="s">
        <v>446</v>
      </c>
    </row>
    <row r="10" spans="1:6" ht="17.45" customHeight="1" x14ac:dyDescent="0.15">
      <c r="A10" s="60"/>
      <c r="B10" s="60"/>
      <c r="C10" s="25" t="s">
        <v>417</v>
      </c>
      <c r="D10" s="25">
        <v>2.27</v>
      </c>
      <c r="E10" s="25">
        <v>2</v>
      </c>
      <c r="F10" s="25" t="s">
        <v>448</v>
      </c>
    </row>
    <row r="11" spans="1:6" ht="17.45" customHeight="1" x14ac:dyDescent="0.15">
      <c r="A11" s="60"/>
      <c r="B11" s="60"/>
      <c r="C11" s="25" t="s">
        <v>415</v>
      </c>
      <c r="D11" s="25">
        <v>2.27</v>
      </c>
      <c r="E11" s="25">
        <v>2</v>
      </c>
      <c r="F11" s="25" t="s">
        <v>448</v>
      </c>
    </row>
    <row r="12" spans="1:6" ht="17.45" customHeight="1" x14ac:dyDescent="0.15">
      <c r="A12" s="60"/>
      <c r="B12" s="60"/>
      <c r="C12" s="25" t="s">
        <v>409</v>
      </c>
      <c r="D12" s="25">
        <v>2.2799999999999998</v>
      </c>
      <c r="E12" s="25">
        <v>2</v>
      </c>
      <c r="F12" s="25" t="s">
        <v>446</v>
      </c>
    </row>
    <row r="13" spans="1:6" ht="17.45" customHeight="1" x14ac:dyDescent="0.15">
      <c r="A13" s="60"/>
      <c r="B13" s="60"/>
      <c r="C13" s="25" t="s">
        <v>409</v>
      </c>
      <c r="D13" s="25">
        <v>2.29</v>
      </c>
      <c r="E13" s="25">
        <v>2</v>
      </c>
      <c r="F13" s="25" t="s">
        <v>446</v>
      </c>
    </row>
    <row r="14" spans="1:6" ht="17.45" customHeight="1" x14ac:dyDescent="0.15">
      <c r="A14" s="60"/>
      <c r="B14" s="60"/>
      <c r="C14" s="25" t="s">
        <v>449</v>
      </c>
      <c r="D14" s="25">
        <v>2.29</v>
      </c>
      <c r="E14" s="25">
        <v>2</v>
      </c>
      <c r="F14" s="25" t="s">
        <v>446</v>
      </c>
    </row>
    <row r="15" spans="1:6" ht="17.45" customHeight="1" x14ac:dyDescent="0.15">
      <c r="A15" s="60"/>
      <c r="B15" s="60"/>
      <c r="C15" s="25" t="s">
        <v>450</v>
      </c>
      <c r="D15" s="25">
        <v>2.29</v>
      </c>
      <c r="E15" s="25">
        <v>2</v>
      </c>
      <c r="F15" s="25" t="s">
        <v>446</v>
      </c>
    </row>
    <row r="16" spans="1:6" ht="17.45" customHeight="1" x14ac:dyDescent="0.15">
      <c r="A16" s="60"/>
      <c r="B16" s="60"/>
      <c r="C16" s="25" t="s">
        <v>417</v>
      </c>
      <c r="D16" s="25">
        <v>2.29</v>
      </c>
      <c r="E16" s="25">
        <v>2</v>
      </c>
      <c r="F16" s="25" t="s">
        <v>448</v>
      </c>
    </row>
    <row r="17" spans="1:6" ht="17.45" customHeight="1" x14ac:dyDescent="0.15">
      <c r="A17" s="60"/>
      <c r="B17" s="60" t="s">
        <v>272</v>
      </c>
      <c r="C17" s="25" t="s">
        <v>422</v>
      </c>
      <c r="D17" s="25">
        <v>2.2599999999999998</v>
      </c>
      <c r="E17" s="25">
        <v>2</v>
      </c>
      <c r="F17" s="25" t="s">
        <v>448</v>
      </c>
    </row>
    <row r="18" spans="1:6" ht="17.45" customHeight="1" x14ac:dyDescent="0.15">
      <c r="A18" s="60"/>
      <c r="B18" s="60"/>
      <c r="C18" s="25" t="s">
        <v>423</v>
      </c>
      <c r="D18" s="25">
        <v>2.2599999999999998</v>
      </c>
      <c r="E18" s="25">
        <v>2</v>
      </c>
      <c r="F18" s="25" t="s">
        <v>448</v>
      </c>
    </row>
    <row r="19" spans="1:6" ht="17.45" customHeight="1" x14ac:dyDescent="0.15">
      <c r="A19" s="60"/>
      <c r="B19" s="60" t="s">
        <v>273</v>
      </c>
      <c r="C19" s="25" t="s">
        <v>336</v>
      </c>
      <c r="D19" s="25">
        <v>2.2599999999999998</v>
      </c>
      <c r="E19" s="25">
        <v>2</v>
      </c>
      <c r="F19" s="25" t="s">
        <v>448</v>
      </c>
    </row>
    <row r="20" spans="1:6" ht="17.45" customHeight="1" x14ac:dyDescent="0.15">
      <c r="A20" s="60"/>
      <c r="B20" s="60"/>
      <c r="C20" s="25" t="s">
        <v>451</v>
      </c>
      <c r="D20" s="25">
        <v>2.2599999999999998</v>
      </c>
      <c r="E20" s="25">
        <v>2</v>
      </c>
      <c r="F20" s="25" t="s">
        <v>448</v>
      </c>
    </row>
    <row r="21" spans="1:6" ht="17.45" customHeight="1" x14ac:dyDescent="0.15">
      <c r="A21" s="60"/>
      <c r="B21" s="60"/>
      <c r="C21" s="25" t="s">
        <v>452</v>
      </c>
      <c r="D21" s="25">
        <v>2.2599999999999998</v>
      </c>
      <c r="E21" s="25">
        <v>2</v>
      </c>
      <c r="F21" s="25" t="s">
        <v>448</v>
      </c>
    </row>
    <row r="22" spans="1:6" ht="17.45" customHeight="1" x14ac:dyDescent="0.15">
      <c r="A22" s="60"/>
      <c r="B22" s="60"/>
      <c r="C22" s="25" t="s">
        <v>452</v>
      </c>
      <c r="D22" s="25">
        <v>2.2799999999999998</v>
      </c>
      <c r="E22" s="25">
        <v>2</v>
      </c>
      <c r="F22" s="25" t="s">
        <v>448</v>
      </c>
    </row>
    <row r="23" spans="1:6" ht="17.45" customHeight="1" x14ac:dyDescent="0.15">
      <c r="A23" s="60"/>
      <c r="B23" s="60"/>
      <c r="C23" s="25" t="s">
        <v>452</v>
      </c>
      <c r="D23" s="25">
        <v>2.29</v>
      </c>
      <c r="E23" s="25">
        <v>2</v>
      </c>
      <c r="F23" s="25" t="s">
        <v>448</v>
      </c>
    </row>
    <row r="24" spans="1:6" ht="17.45" customHeight="1" x14ac:dyDescent="0.15">
      <c r="A24" s="60"/>
      <c r="B24" s="60" t="s">
        <v>274</v>
      </c>
      <c r="C24" s="25" t="s">
        <v>339</v>
      </c>
      <c r="D24" s="25">
        <v>2.2599999999999998</v>
      </c>
      <c r="E24" s="25">
        <v>2</v>
      </c>
      <c r="F24" s="25" t="s">
        <v>448</v>
      </c>
    </row>
    <row r="25" spans="1:6" ht="17.45" customHeight="1" x14ac:dyDescent="0.15">
      <c r="A25" s="60"/>
      <c r="B25" s="60"/>
      <c r="C25" s="52" t="s">
        <v>341</v>
      </c>
      <c r="D25" s="25">
        <v>2.2599999999999998</v>
      </c>
      <c r="E25" s="25">
        <v>2</v>
      </c>
      <c r="F25" s="25" t="s">
        <v>448</v>
      </c>
    </row>
    <row r="26" spans="1:6" ht="17.45" customHeight="1" x14ac:dyDescent="0.15">
      <c r="A26" s="60"/>
      <c r="B26" s="60"/>
      <c r="C26" s="25" t="s">
        <v>453</v>
      </c>
      <c r="D26" s="25">
        <v>2.2799999999999998</v>
      </c>
      <c r="E26" s="25">
        <v>2</v>
      </c>
      <c r="F26" s="25" t="s">
        <v>448</v>
      </c>
    </row>
    <row r="27" spans="1:6" ht="17.45" customHeight="1" x14ac:dyDescent="0.15">
      <c r="A27" s="60"/>
      <c r="B27" s="60"/>
      <c r="C27" s="25" t="s">
        <v>339</v>
      </c>
      <c r="D27" s="25">
        <v>2.29</v>
      </c>
      <c r="E27" s="25">
        <v>2</v>
      </c>
      <c r="F27" s="25" t="s">
        <v>448</v>
      </c>
    </row>
    <row r="28" spans="1:6" ht="17.45" customHeight="1" x14ac:dyDescent="0.15">
      <c r="A28" s="60"/>
      <c r="B28" s="60"/>
      <c r="C28" s="52" t="s">
        <v>341</v>
      </c>
      <c r="D28" s="25">
        <v>2.29</v>
      </c>
      <c r="E28" s="25">
        <v>2</v>
      </c>
      <c r="F28" s="25" t="s">
        <v>448</v>
      </c>
    </row>
    <row r="29" spans="1:6" ht="17.45" customHeight="1" x14ac:dyDescent="0.15">
      <c r="A29" s="60"/>
      <c r="B29" s="60"/>
      <c r="C29" s="25" t="s">
        <v>344</v>
      </c>
      <c r="D29" s="25">
        <v>2.29</v>
      </c>
      <c r="E29" s="25">
        <v>2</v>
      </c>
      <c r="F29" s="25" t="s">
        <v>446</v>
      </c>
    </row>
    <row r="30" spans="1:6" ht="17.45" customHeight="1" x14ac:dyDescent="0.15">
      <c r="A30" s="60"/>
      <c r="B30" s="60" t="s">
        <v>277</v>
      </c>
      <c r="C30" s="52" t="s">
        <v>332</v>
      </c>
      <c r="D30" s="25">
        <v>2.2599999999999998</v>
      </c>
      <c r="E30" s="25">
        <v>2</v>
      </c>
      <c r="F30" s="25" t="s">
        <v>448</v>
      </c>
    </row>
    <row r="31" spans="1:6" ht="17.45" customHeight="1" x14ac:dyDescent="0.15">
      <c r="A31" s="60"/>
      <c r="B31" s="60"/>
      <c r="C31" s="25" t="s">
        <v>327</v>
      </c>
      <c r="D31" s="25">
        <v>2.27</v>
      </c>
      <c r="E31" s="25">
        <v>2</v>
      </c>
      <c r="F31" s="25" t="s">
        <v>448</v>
      </c>
    </row>
    <row r="32" spans="1:6" ht="17.45" customHeight="1" x14ac:dyDescent="0.15">
      <c r="A32" s="60"/>
      <c r="B32" s="60"/>
      <c r="C32" s="52" t="s">
        <v>332</v>
      </c>
      <c r="D32" s="25">
        <v>2.2799999999999998</v>
      </c>
      <c r="E32" s="25">
        <v>2</v>
      </c>
      <c r="F32" s="25" t="s">
        <v>448</v>
      </c>
    </row>
    <row r="33" spans="1:6" ht="17.45" customHeight="1" x14ac:dyDescent="0.15">
      <c r="A33" s="60"/>
      <c r="B33" s="60" t="s">
        <v>275</v>
      </c>
      <c r="C33" s="52" t="s">
        <v>350</v>
      </c>
      <c r="D33" s="25">
        <v>2.2599999999999998</v>
      </c>
      <c r="E33" s="25">
        <v>2</v>
      </c>
      <c r="F33" s="25" t="s">
        <v>448</v>
      </c>
    </row>
    <row r="34" spans="1:6" ht="17.45" customHeight="1" x14ac:dyDescent="0.15">
      <c r="A34" s="60"/>
      <c r="B34" s="60"/>
      <c r="C34" s="52" t="s">
        <v>350</v>
      </c>
      <c r="D34" s="25">
        <v>2.27</v>
      </c>
      <c r="E34" s="25">
        <v>2</v>
      </c>
      <c r="F34" s="25" t="s">
        <v>448</v>
      </c>
    </row>
    <row r="35" spans="1:6" ht="17.45" customHeight="1" x14ac:dyDescent="0.15">
      <c r="A35" s="60"/>
      <c r="B35" s="60" t="s">
        <v>269</v>
      </c>
      <c r="C35" s="52" t="s">
        <v>420</v>
      </c>
      <c r="D35" s="25">
        <v>2.27</v>
      </c>
      <c r="E35" s="25">
        <v>2</v>
      </c>
      <c r="F35" s="25" t="s">
        <v>446</v>
      </c>
    </row>
    <row r="36" spans="1:6" ht="17.45" customHeight="1" x14ac:dyDescent="0.15">
      <c r="A36" s="60"/>
      <c r="B36" s="60"/>
      <c r="C36" s="25" t="s">
        <v>454</v>
      </c>
      <c r="D36" s="25">
        <v>2.2799999999999998</v>
      </c>
      <c r="E36" s="25">
        <v>2</v>
      </c>
      <c r="F36" s="25" t="s">
        <v>446</v>
      </c>
    </row>
    <row r="37" spans="1:6" ht="17.45" customHeight="1" x14ac:dyDescent="0.15">
      <c r="A37" s="60"/>
      <c r="B37" s="60"/>
      <c r="C37" s="25" t="s">
        <v>454</v>
      </c>
      <c r="D37" s="25">
        <v>2.29</v>
      </c>
      <c r="E37" s="25">
        <v>2</v>
      </c>
      <c r="F37" s="25" t="s">
        <v>446</v>
      </c>
    </row>
    <row r="38" spans="1:6" ht="17.45" customHeight="1" x14ac:dyDescent="0.15">
      <c r="A38" s="60" t="s">
        <v>3</v>
      </c>
      <c r="B38" s="60" t="s">
        <v>500</v>
      </c>
      <c r="C38" s="25" t="s">
        <v>526</v>
      </c>
      <c r="D38" s="25">
        <v>2.2599999999999998</v>
      </c>
      <c r="E38" s="25">
        <v>3</v>
      </c>
      <c r="F38" s="25" t="s">
        <v>448</v>
      </c>
    </row>
    <row r="39" spans="1:6" ht="17.45" customHeight="1" x14ac:dyDescent="0.15">
      <c r="A39" s="60"/>
      <c r="B39" s="60"/>
      <c r="C39" s="25" t="s">
        <v>535</v>
      </c>
      <c r="D39" s="25">
        <v>2.2599999999999998</v>
      </c>
      <c r="E39" s="25">
        <v>3</v>
      </c>
      <c r="F39" s="25" t="s">
        <v>448</v>
      </c>
    </row>
    <row r="40" spans="1:6" ht="17.45" customHeight="1" x14ac:dyDescent="0.15">
      <c r="A40" s="60"/>
      <c r="B40" s="60" t="s">
        <v>502</v>
      </c>
      <c r="C40" s="25" t="s">
        <v>83</v>
      </c>
      <c r="D40" s="25">
        <v>2.2599999999999998</v>
      </c>
      <c r="E40" s="25">
        <v>3</v>
      </c>
      <c r="F40" s="25" t="s">
        <v>448</v>
      </c>
    </row>
    <row r="41" spans="1:6" ht="17.45" customHeight="1" x14ac:dyDescent="0.15">
      <c r="A41" s="60"/>
      <c r="B41" s="60"/>
      <c r="C41" s="25" t="s">
        <v>567</v>
      </c>
      <c r="D41" s="25">
        <v>2.2599999999999998</v>
      </c>
      <c r="E41" s="25">
        <v>3</v>
      </c>
      <c r="F41" s="25" t="s">
        <v>448</v>
      </c>
    </row>
    <row r="42" spans="1:6" ht="17.45" customHeight="1" x14ac:dyDescent="0.15">
      <c r="A42" s="60"/>
      <c r="B42" s="60"/>
      <c r="C42" s="25" t="s">
        <v>568</v>
      </c>
      <c r="D42" s="25">
        <v>2.2599999999999998</v>
      </c>
      <c r="E42" s="25">
        <v>3</v>
      </c>
      <c r="F42" s="25" t="s">
        <v>448</v>
      </c>
    </row>
    <row r="43" spans="1:6" ht="17.45" customHeight="1" x14ac:dyDescent="0.15">
      <c r="A43" s="60"/>
      <c r="B43" s="25" t="s">
        <v>501</v>
      </c>
      <c r="C43" s="25" t="s">
        <v>563</v>
      </c>
      <c r="D43" s="25">
        <v>2.2599999999999998</v>
      </c>
      <c r="E43" s="25">
        <v>3</v>
      </c>
      <c r="F43" s="25" t="s">
        <v>448</v>
      </c>
    </row>
    <row r="44" spans="1:6" ht="17.45" customHeight="1" x14ac:dyDescent="0.15">
      <c r="A44" s="60"/>
      <c r="B44" s="60" t="s">
        <v>506</v>
      </c>
      <c r="C44" s="25" t="s">
        <v>539</v>
      </c>
      <c r="D44" s="25">
        <v>2.2599999999999998</v>
      </c>
      <c r="E44" s="25">
        <v>3</v>
      </c>
      <c r="F44" s="25" t="s">
        <v>448</v>
      </c>
    </row>
    <row r="45" spans="1:6" ht="17.45" customHeight="1" x14ac:dyDescent="0.15">
      <c r="A45" s="60"/>
      <c r="B45" s="60"/>
      <c r="C45" s="25" t="s">
        <v>545</v>
      </c>
      <c r="D45" s="25">
        <v>2.2599999999999998</v>
      </c>
      <c r="E45" s="25">
        <v>3</v>
      </c>
      <c r="F45" s="25" t="s">
        <v>448</v>
      </c>
    </row>
    <row r="46" spans="1:6" ht="17.45" customHeight="1" x14ac:dyDescent="0.15">
      <c r="A46" s="60"/>
      <c r="B46" s="25" t="s">
        <v>507</v>
      </c>
      <c r="C46" s="25" t="s">
        <v>554</v>
      </c>
      <c r="D46" s="25">
        <v>2.2599999999999998</v>
      </c>
      <c r="E46" s="25">
        <v>3</v>
      </c>
      <c r="F46" s="25" t="s">
        <v>448</v>
      </c>
    </row>
    <row r="47" spans="1:6" ht="17.45" customHeight="1" x14ac:dyDescent="0.15">
      <c r="A47" s="60"/>
      <c r="B47" s="25" t="s">
        <v>501</v>
      </c>
      <c r="C47" s="25" t="s">
        <v>563</v>
      </c>
      <c r="D47" s="25">
        <v>2.27</v>
      </c>
      <c r="E47" s="25">
        <v>3</v>
      </c>
      <c r="F47" s="25" t="s">
        <v>448</v>
      </c>
    </row>
    <row r="48" spans="1:6" ht="17.45" customHeight="1" x14ac:dyDescent="0.15">
      <c r="A48" s="60"/>
      <c r="B48" s="60" t="s">
        <v>506</v>
      </c>
      <c r="C48" s="25" t="s">
        <v>539</v>
      </c>
      <c r="D48" s="25">
        <v>2.27</v>
      </c>
      <c r="E48" s="25">
        <v>3</v>
      </c>
      <c r="F48" s="25" t="s">
        <v>448</v>
      </c>
    </row>
    <row r="49" spans="1:6" ht="17.45" customHeight="1" x14ac:dyDescent="0.15">
      <c r="A49" s="60"/>
      <c r="B49" s="60"/>
      <c r="C49" s="25" t="s">
        <v>545</v>
      </c>
      <c r="D49" s="25">
        <v>2.27</v>
      </c>
      <c r="E49" s="25">
        <v>3</v>
      </c>
      <c r="F49" s="25" t="s">
        <v>448</v>
      </c>
    </row>
    <row r="50" spans="1:6" ht="17.45" customHeight="1" x14ac:dyDescent="0.15">
      <c r="A50" s="60"/>
      <c r="B50" s="25" t="s">
        <v>505</v>
      </c>
      <c r="C50" s="25" t="s">
        <v>570</v>
      </c>
      <c r="D50" s="25">
        <v>2.27</v>
      </c>
      <c r="E50" s="25">
        <v>3</v>
      </c>
      <c r="F50" s="25" t="s">
        <v>448</v>
      </c>
    </row>
    <row r="51" spans="1:6" ht="17.45" customHeight="1" x14ac:dyDescent="0.15">
      <c r="A51" s="60"/>
      <c r="B51" s="25" t="s">
        <v>506</v>
      </c>
      <c r="C51" s="25" t="s">
        <v>545</v>
      </c>
      <c r="D51" s="25">
        <v>2.29</v>
      </c>
      <c r="E51" s="25">
        <v>3</v>
      </c>
      <c r="F51" s="25" t="s">
        <v>448</v>
      </c>
    </row>
    <row r="52" spans="1:6" ht="17.45" customHeight="1" x14ac:dyDescent="0.15">
      <c r="A52" s="60" t="s">
        <v>5</v>
      </c>
      <c r="B52" s="49" t="s">
        <v>633</v>
      </c>
      <c r="C52" s="49" t="s">
        <v>754</v>
      </c>
      <c r="D52" s="53" t="s">
        <v>755</v>
      </c>
      <c r="E52" s="49">
        <v>2</v>
      </c>
      <c r="F52" s="25" t="s">
        <v>448</v>
      </c>
    </row>
    <row r="53" spans="1:6" ht="17.45" customHeight="1" x14ac:dyDescent="0.15">
      <c r="A53" s="60"/>
      <c r="B53" s="25" t="s">
        <v>634</v>
      </c>
      <c r="C53" s="25" t="s">
        <v>756</v>
      </c>
      <c r="D53" s="49">
        <v>2.27</v>
      </c>
      <c r="E53" s="25">
        <v>2</v>
      </c>
      <c r="F53" s="25" t="s">
        <v>448</v>
      </c>
    </row>
    <row r="54" spans="1:6" ht="17.45" customHeight="1" x14ac:dyDescent="0.15">
      <c r="A54" s="60"/>
      <c r="B54" s="77" t="s">
        <v>635</v>
      </c>
      <c r="C54" s="77" t="s">
        <v>732</v>
      </c>
      <c r="D54" s="49">
        <v>2.2599999999999998</v>
      </c>
      <c r="E54" s="78">
        <v>6</v>
      </c>
      <c r="F54" s="53" t="s">
        <v>448</v>
      </c>
    </row>
    <row r="55" spans="1:6" ht="17.45" customHeight="1" x14ac:dyDescent="0.15">
      <c r="A55" s="60"/>
      <c r="B55" s="77"/>
      <c r="C55" s="77"/>
      <c r="D55" s="49">
        <v>2.27</v>
      </c>
      <c r="E55" s="78"/>
      <c r="F55" s="53" t="s">
        <v>448</v>
      </c>
    </row>
    <row r="56" spans="1:6" ht="17.45" customHeight="1" x14ac:dyDescent="0.15">
      <c r="A56" s="60"/>
      <c r="B56" s="77"/>
      <c r="C56" s="77"/>
      <c r="D56" s="49">
        <v>2.2799999999999998</v>
      </c>
      <c r="E56" s="78"/>
      <c r="F56" s="53" t="s">
        <v>448</v>
      </c>
    </row>
    <row r="57" spans="1:6" ht="17.45" customHeight="1" x14ac:dyDescent="0.15">
      <c r="A57" s="60"/>
      <c r="B57" s="77"/>
      <c r="C57" s="53" t="s">
        <v>757</v>
      </c>
      <c r="D57" s="49">
        <v>2.2599999999999998</v>
      </c>
      <c r="E57" s="49">
        <v>2</v>
      </c>
      <c r="F57" s="53" t="s">
        <v>446</v>
      </c>
    </row>
    <row r="58" spans="1:6" ht="17.45" customHeight="1" x14ac:dyDescent="0.15">
      <c r="A58" s="60"/>
      <c r="B58" s="60" t="s">
        <v>637</v>
      </c>
      <c r="C58" s="60" t="s">
        <v>758</v>
      </c>
      <c r="D58" s="49">
        <v>2.2599999999999998</v>
      </c>
      <c r="E58" s="60">
        <v>6</v>
      </c>
      <c r="F58" s="25" t="s">
        <v>448</v>
      </c>
    </row>
    <row r="59" spans="1:6" ht="17.45" customHeight="1" x14ac:dyDescent="0.15">
      <c r="A59" s="60"/>
      <c r="B59" s="60"/>
      <c r="C59" s="60"/>
      <c r="D59" s="49">
        <v>2.27</v>
      </c>
      <c r="E59" s="60"/>
      <c r="F59" s="25" t="s">
        <v>448</v>
      </c>
    </row>
    <row r="60" spans="1:6" ht="17.45" customHeight="1" x14ac:dyDescent="0.15">
      <c r="A60" s="60"/>
      <c r="B60" s="60"/>
      <c r="C60" s="60"/>
      <c r="D60" s="49">
        <v>2.2799999999999998</v>
      </c>
      <c r="E60" s="60"/>
      <c r="F60" s="25" t="s">
        <v>448</v>
      </c>
    </row>
    <row r="61" spans="1:6" ht="17.45" customHeight="1" x14ac:dyDescent="0.15">
      <c r="A61" s="60"/>
      <c r="B61" s="60"/>
      <c r="C61" s="25" t="s">
        <v>759</v>
      </c>
      <c r="D61" s="49">
        <v>2.27</v>
      </c>
      <c r="E61" s="25">
        <v>2</v>
      </c>
      <c r="F61" s="25" t="s">
        <v>448</v>
      </c>
    </row>
    <row r="62" spans="1:6" ht="17.45" customHeight="1" x14ac:dyDescent="0.15">
      <c r="A62" s="60"/>
      <c r="B62" s="60" t="s">
        <v>638</v>
      </c>
      <c r="C62" s="25" t="s">
        <v>747</v>
      </c>
      <c r="D62" s="49">
        <v>2.2599999999999998</v>
      </c>
      <c r="E62" s="25">
        <v>2</v>
      </c>
      <c r="F62" s="25" t="s">
        <v>448</v>
      </c>
    </row>
    <row r="63" spans="1:6" ht="17.45" customHeight="1" x14ac:dyDescent="0.15">
      <c r="A63" s="60"/>
      <c r="B63" s="60"/>
      <c r="C63" s="25" t="s">
        <v>760</v>
      </c>
      <c r="D63" s="49">
        <v>2.29</v>
      </c>
      <c r="E63" s="25">
        <v>2</v>
      </c>
      <c r="F63" s="25" t="s">
        <v>448</v>
      </c>
    </row>
    <row r="64" spans="1:6" ht="17.45" customHeight="1" x14ac:dyDescent="0.15">
      <c r="A64" s="60"/>
      <c r="B64" s="60"/>
      <c r="C64" s="60" t="s">
        <v>749</v>
      </c>
      <c r="D64" s="49">
        <v>2.2599999999999998</v>
      </c>
      <c r="E64" s="60">
        <v>4</v>
      </c>
      <c r="F64" s="25" t="s">
        <v>448</v>
      </c>
    </row>
    <row r="65" spans="1:6" ht="17.45" customHeight="1" x14ac:dyDescent="0.15">
      <c r="A65" s="60"/>
      <c r="B65" s="60"/>
      <c r="C65" s="60"/>
      <c r="D65" s="49">
        <v>2.27</v>
      </c>
      <c r="E65" s="60"/>
      <c r="F65" s="25" t="s">
        <v>448</v>
      </c>
    </row>
    <row r="66" spans="1:6" ht="17.45" customHeight="1" x14ac:dyDescent="0.15">
      <c r="A66" s="60"/>
      <c r="B66" s="60" t="s">
        <v>639</v>
      </c>
      <c r="C66" s="25" t="s">
        <v>752</v>
      </c>
      <c r="D66" s="49">
        <v>2.2599999999999998</v>
      </c>
      <c r="E66" s="25">
        <v>2</v>
      </c>
      <c r="F66" s="25" t="s">
        <v>448</v>
      </c>
    </row>
    <row r="67" spans="1:6" ht="17.45" customHeight="1" x14ac:dyDescent="0.15">
      <c r="A67" s="60"/>
      <c r="B67" s="60"/>
      <c r="C67" s="25" t="s">
        <v>761</v>
      </c>
      <c r="D67" s="49">
        <v>2.2599999999999998</v>
      </c>
      <c r="E67" s="25">
        <v>2</v>
      </c>
      <c r="F67" s="25" t="s">
        <v>448</v>
      </c>
    </row>
    <row r="68" spans="1:6" ht="17.45" customHeight="1" x14ac:dyDescent="0.15">
      <c r="A68" s="60"/>
      <c r="B68" s="60"/>
      <c r="C68" s="25" t="s">
        <v>762</v>
      </c>
      <c r="D68" s="49">
        <v>2.27</v>
      </c>
      <c r="E68" s="25">
        <v>2</v>
      </c>
      <c r="F68" s="25" t="s">
        <v>446</v>
      </c>
    </row>
    <row r="69" spans="1:6" ht="17.45" customHeight="1" x14ac:dyDescent="0.15">
      <c r="A69" s="60"/>
      <c r="B69" s="25" t="s">
        <v>642</v>
      </c>
      <c r="C69" s="25" t="s">
        <v>763</v>
      </c>
      <c r="D69" s="49">
        <v>2.29</v>
      </c>
      <c r="E69" s="25">
        <v>2</v>
      </c>
      <c r="F69" s="25" t="s">
        <v>446</v>
      </c>
    </row>
    <row r="70" spans="1:6" ht="17.45" customHeight="1" x14ac:dyDescent="0.15">
      <c r="A70" s="60"/>
      <c r="B70" s="60" t="s">
        <v>643</v>
      </c>
      <c r="C70" s="25" t="s">
        <v>764</v>
      </c>
      <c r="D70" s="49">
        <v>2.2599999999999998</v>
      </c>
      <c r="E70" s="25">
        <v>2</v>
      </c>
      <c r="F70" s="25" t="s">
        <v>448</v>
      </c>
    </row>
    <row r="71" spans="1:6" ht="17.45" customHeight="1" x14ac:dyDescent="0.15">
      <c r="A71" s="60"/>
      <c r="B71" s="60"/>
      <c r="C71" s="60" t="s">
        <v>736</v>
      </c>
      <c r="D71" s="49">
        <v>2.2599999999999998</v>
      </c>
      <c r="E71" s="60">
        <v>4</v>
      </c>
      <c r="F71" s="25" t="s">
        <v>448</v>
      </c>
    </row>
    <row r="72" spans="1:6" ht="17.45" customHeight="1" x14ac:dyDescent="0.15">
      <c r="A72" s="60"/>
      <c r="B72" s="60"/>
      <c r="C72" s="60"/>
      <c r="D72" s="49">
        <v>2.27</v>
      </c>
      <c r="E72" s="60"/>
      <c r="F72" s="25" t="s">
        <v>448</v>
      </c>
    </row>
    <row r="73" spans="1:6" ht="17.45" customHeight="1" x14ac:dyDescent="0.15">
      <c r="A73" s="60"/>
      <c r="B73" s="60" t="s">
        <v>644</v>
      </c>
      <c r="C73" s="60" t="s">
        <v>741</v>
      </c>
      <c r="D73" s="49">
        <v>2.2599999999999998</v>
      </c>
      <c r="E73" s="60">
        <v>6</v>
      </c>
      <c r="F73" s="25" t="s">
        <v>448</v>
      </c>
    </row>
    <row r="74" spans="1:6" ht="17.45" customHeight="1" x14ac:dyDescent="0.15">
      <c r="A74" s="60"/>
      <c r="B74" s="60"/>
      <c r="C74" s="60"/>
      <c r="D74" s="49">
        <v>2.27</v>
      </c>
      <c r="E74" s="60"/>
      <c r="F74" s="25" t="s">
        <v>448</v>
      </c>
    </row>
    <row r="75" spans="1:6" ht="17.45" customHeight="1" x14ac:dyDescent="0.15">
      <c r="A75" s="60"/>
      <c r="B75" s="60"/>
      <c r="C75" s="60"/>
      <c r="D75" s="49">
        <v>2.29</v>
      </c>
      <c r="E75" s="60"/>
      <c r="F75" s="25" t="s">
        <v>448</v>
      </c>
    </row>
    <row r="76" spans="1:6" ht="17.45" customHeight="1" x14ac:dyDescent="0.15">
      <c r="A76" s="60"/>
      <c r="B76" s="60"/>
      <c r="C76" s="25" t="s">
        <v>743</v>
      </c>
      <c r="D76" s="49">
        <v>2.2599999999999998</v>
      </c>
      <c r="E76" s="25">
        <v>2</v>
      </c>
      <c r="F76" s="25" t="s">
        <v>446</v>
      </c>
    </row>
    <row r="77" spans="1:6" ht="17.45" customHeight="1" x14ac:dyDescent="0.15">
      <c r="A77" s="26" t="s">
        <v>6</v>
      </c>
      <c r="B77" s="54" t="s">
        <v>786</v>
      </c>
      <c r="C77" s="26" t="s">
        <v>797</v>
      </c>
      <c r="D77" s="26">
        <v>2.2599999999999998</v>
      </c>
      <c r="E77" s="26">
        <v>2</v>
      </c>
      <c r="F77" s="26" t="s">
        <v>448</v>
      </c>
    </row>
    <row r="78" spans="1:6" ht="17.45" customHeight="1" x14ac:dyDescent="0.15"/>
    <row r="79" spans="1:6" ht="17.45" customHeight="1" x14ac:dyDescent="0.15"/>
    <row r="80" spans="1:6" ht="17.45" customHeight="1" x14ac:dyDescent="0.15"/>
    <row r="81" ht="17.45" customHeight="1" x14ac:dyDescent="0.15"/>
    <row r="82" ht="17.45" customHeight="1" x14ac:dyDescent="0.15"/>
    <row r="83" ht="17.45" customHeight="1" x14ac:dyDescent="0.15"/>
    <row r="84" ht="17.45" customHeight="1" x14ac:dyDescent="0.15"/>
    <row r="85" ht="17.45" customHeight="1" x14ac:dyDescent="0.15"/>
    <row r="86" ht="17.45" customHeight="1" x14ac:dyDescent="0.15"/>
    <row r="87" ht="17.45" customHeight="1" x14ac:dyDescent="0.15"/>
    <row r="88" ht="17.45" customHeight="1" x14ac:dyDescent="0.15"/>
    <row r="89" ht="17.45" customHeight="1" x14ac:dyDescent="0.15"/>
    <row r="90" ht="17.45" customHeight="1" x14ac:dyDescent="0.15"/>
    <row r="91" ht="17.45" customHeight="1" x14ac:dyDescent="0.15"/>
    <row r="92" ht="17.45" customHeight="1" x14ac:dyDescent="0.15"/>
    <row r="93" ht="17.45" customHeight="1" x14ac:dyDescent="0.15"/>
    <row r="94" ht="17.45" customHeight="1" x14ac:dyDescent="0.15"/>
    <row r="95" ht="17.45" customHeight="1" x14ac:dyDescent="0.15"/>
    <row r="96" ht="17.45" customHeight="1" x14ac:dyDescent="0.15"/>
    <row r="97" ht="17.45" customHeight="1" x14ac:dyDescent="0.15"/>
    <row r="98" ht="17.45" customHeight="1" x14ac:dyDescent="0.15"/>
    <row r="99" ht="17.45" customHeight="1" x14ac:dyDescent="0.15"/>
    <row r="100" ht="17.45" customHeight="1" x14ac:dyDescent="0.15"/>
    <row r="101" ht="17.45" customHeight="1" x14ac:dyDescent="0.15"/>
    <row r="102" ht="17.45" customHeight="1" x14ac:dyDescent="0.15"/>
    <row r="103" ht="17.45" customHeight="1" x14ac:dyDescent="0.15"/>
    <row r="104" ht="17.45" customHeight="1" x14ac:dyDescent="0.15"/>
    <row r="105" ht="17.45" customHeight="1" x14ac:dyDescent="0.15"/>
    <row r="106" ht="17.45" customHeight="1" x14ac:dyDescent="0.15"/>
    <row r="107" ht="17.45" customHeight="1" x14ac:dyDescent="0.15"/>
    <row r="108" ht="17.45" customHeight="1" x14ac:dyDescent="0.15"/>
    <row r="109" ht="17.45" customHeight="1" x14ac:dyDescent="0.15"/>
    <row r="110" ht="17.45" customHeight="1" x14ac:dyDescent="0.15"/>
    <row r="111" ht="17.45" customHeight="1" x14ac:dyDescent="0.15"/>
    <row r="112" ht="17.45" customHeight="1" x14ac:dyDescent="0.15"/>
    <row r="113" ht="17.45" customHeight="1" x14ac:dyDescent="0.15"/>
    <row r="114" ht="17.45" customHeight="1" x14ac:dyDescent="0.15"/>
    <row r="115" ht="17.45" customHeight="1" x14ac:dyDescent="0.15"/>
    <row r="116" ht="17.45" customHeight="1" x14ac:dyDescent="0.15"/>
    <row r="117" ht="17.45" customHeight="1" x14ac:dyDescent="0.15"/>
    <row r="118" ht="17.45" customHeight="1" x14ac:dyDescent="0.15"/>
    <row r="119" ht="17.45" customHeight="1" x14ac:dyDescent="0.15"/>
    <row r="120" ht="17.45" customHeight="1" x14ac:dyDescent="0.15"/>
    <row r="121" ht="17.45" customHeight="1" x14ac:dyDescent="0.15"/>
    <row r="122" ht="17.45" customHeight="1" x14ac:dyDescent="0.15"/>
    <row r="123" ht="17.45" customHeight="1" x14ac:dyDescent="0.15"/>
    <row r="124" ht="17.45" customHeight="1" x14ac:dyDescent="0.15"/>
    <row r="125" ht="17.45" customHeight="1" x14ac:dyDescent="0.15"/>
    <row r="126" ht="17.45" customHeight="1" x14ac:dyDescent="0.15"/>
    <row r="127" ht="17.45" customHeight="1" x14ac:dyDescent="0.15"/>
    <row r="128" ht="17.45" customHeight="1" x14ac:dyDescent="0.15"/>
    <row r="129" ht="17.45" customHeight="1" x14ac:dyDescent="0.15"/>
    <row r="130" ht="17.45" customHeight="1" x14ac:dyDescent="0.15"/>
    <row r="131" ht="17.45" customHeight="1" x14ac:dyDescent="0.15"/>
    <row r="132" ht="17.45" customHeight="1" x14ac:dyDescent="0.15"/>
    <row r="133" ht="17.45" customHeight="1" x14ac:dyDescent="0.15"/>
    <row r="134" ht="17.45" customHeight="1" x14ac:dyDescent="0.15"/>
    <row r="135" ht="17.45" customHeight="1" x14ac:dyDescent="0.15"/>
    <row r="136" ht="17.45" customHeight="1" x14ac:dyDescent="0.15"/>
    <row r="137" ht="17.45" customHeight="1" x14ac:dyDescent="0.15"/>
    <row r="138" ht="17.45" customHeight="1" x14ac:dyDescent="0.15"/>
    <row r="139" ht="17.45" customHeight="1" x14ac:dyDescent="0.15"/>
    <row r="140" ht="17.45" customHeight="1" x14ac:dyDescent="0.15"/>
    <row r="141" ht="17.45" customHeight="1" x14ac:dyDescent="0.15"/>
    <row r="142" ht="17.45" customHeight="1" x14ac:dyDescent="0.15"/>
    <row r="143" ht="17.45" customHeight="1" x14ac:dyDescent="0.15"/>
    <row r="144" ht="17.45" customHeight="1" x14ac:dyDescent="0.15"/>
    <row r="145" ht="17.45" customHeight="1" x14ac:dyDescent="0.15"/>
    <row r="146" ht="17.45" customHeight="1" x14ac:dyDescent="0.15"/>
    <row r="147" ht="17.45" customHeight="1" x14ac:dyDescent="0.15"/>
    <row r="148" ht="17.45" customHeight="1" x14ac:dyDescent="0.15"/>
    <row r="149" ht="17.45" customHeight="1" x14ac:dyDescent="0.15"/>
    <row r="150" ht="17.45" customHeight="1" x14ac:dyDescent="0.15"/>
    <row r="151" ht="17.45" customHeight="1" x14ac:dyDescent="0.15"/>
    <row r="152" ht="17.45" customHeight="1" x14ac:dyDescent="0.15"/>
    <row r="153" ht="17.45" customHeight="1" x14ac:dyDescent="0.15"/>
    <row r="154" ht="17.45" customHeight="1" x14ac:dyDescent="0.15"/>
    <row r="155" ht="17.45" customHeight="1" x14ac:dyDescent="0.15"/>
    <row r="156" ht="17.45" customHeight="1" x14ac:dyDescent="0.15"/>
    <row r="157" ht="17.45" customHeight="1" x14ac:dyDescent="0.15"/>
    <row r="158" ht="17.45" customHeight="1" x14ac:dyDescent="0.15"/>
    <row r="159" ht="17.45" customHeight="1" x14ac:dyDescent="0.15"/>
    <row r="160" ht="17.45" customHeight="1" x14ac:dyDescent="0.15"/>
    <row r="161" ht="17.45" customHeight="1" x14ac:dyDescent="0.15"/>
    <row r="162" ht="17.45" customHeight="1" x14ac:dyDescent="0.15"/>
    <row r="163" ht="17.45" customHeight="1" x14ac:dyDescent="0.15"/>
    <row r="164" ht="17.45" customHeight="1" x14ac:dyDescent="0.15"/>
    <row r="165" ht="17.45" customHeight="1" x14ac:dyDescent="0.15"/>
    <row r="166" ht="17.45" customHeight="1" x14ac:dyDescent="0.15"/>
    <row r="167" ht="17.45" customHeight="1" x14ac:dyDescent="0.15"/>
    <row r="168" ht="17.45" customHeight="1" x14ac:dyDescent="0.15"/>
    <row r="169" ht="17.45" customHeight="1" x14ac:dyDescent="0.15"/>
    <row r="170" ht="17.45" customHeight="1" x14ac:dyDescent="0.15"/>
    <row r="171" ht="17.45" customHeight="1" x14ac:dyDescent="0.15"/>
    <row r="172" ht="17.45" customHeight="1" x14ac:dyDescent="0.15"/>
    <row r="173" ht="17.45" customHeight="1" x14ac:dyDescent="0.15"/>
    <row r="174" ht="17.45" customHeight="1" x14ac:dyDescent="0.15"/>
    <row r="175" ht="17.45" customHeight="1" x14ac:dyDescent="0.15"/>
    <row r="176" ht="17.45" customHeight="1" x14ac:dyDescent="0.15"/>
    <row r="177" ht="17.45" customHeight="1" x14ac:dyDescent="0.15"/>
    <row r="178" ht="17.45" customHeight="1" x14ac:dyDescent="0.15"/>
    <row r="179" ht="17.45" customHeight="1" x14ac:dyDescent="0.15"/>
    <row r="180" ht="17.45" customHeight="1" x14ac:dyDescent="0.15"/>
    <row r="181" ht="17.45" customHeight="1" x14ac:dyDescent="0.15"/>
    <row r="182" ht="17.45" customHeight="1" x14ac:dyDescent="0.15"/>
    <row r="183" ht="17.45" customHeight="1" x14ac:dyDescent="0.15"/>
    <row r="184" ht="17.45" customHeight="1" x14ac:dyDescent="0.15"/>
    <row r="185" ht="17.45" customHeight="1" x14ac:dyDescent="0.15"/>
    <row r="186" ht="17.45" customHeight="1" x14ac:dyDescent="0.15"/>
    <row r="187" ht="17.45" customHeight="1" x14ac:dyDescent="0.15"/>
    <row r="188" ht="17.45" customHeight="1" x14ac:dyDescent="0.15"/>
    <row r="189" ht="17.45" customHeight="1" x14ac:dyDescent="0.15"/>
    <row r="190" ht="17.45" customHeight="1" x14ac:dyDescent="0.15"/>
    <row r="191" ht="17.45" customHeight="1" x14ac:dyDescent="0.15"/>
    <row r="192" ht="17.45" customHeight="1" x14ac:dyDescent="0.15"/>
    <row r="193" ht="17.45" customHeight="1" x14ac:dyDescent="0.15"/>
    <row r="194" ht="17.45" customHeight="1" x14ac:dyDescent="0.15"/>
    <row r="195" ht="17.45" customHeight="1" x14ac:dyDescent="0.15"/>
    <row r="196" ht="17.45" customHeight="1" x14ac:dyDescent="0.15"/>
    <row r="197" ht="17.45" customHeight="1" x14ac:dyDescent="0.15"/>
    <row r="198" ht="17.45" customHeight="1" x14ac:dyDescent="0.15"/>
    <row r="199" ht="17.45" customHeight="1" x14ac:dyDescent="0.15"/>
    <row r="200" ht="17.45" customHeight="1" x14ac:dyDescent="0.15"/>
    <row r="201" ht="17.45" customHeight="1" x14ac:dyDescent="0.15"/>
    <row r="202" ht="17.45" customHeight="1" x14ac:dyDescent="0.15"/>
    <row r="203" ht="17.45" customHeight="1" x14ac:dyDescent="0.15"/>
    <row r="204" ht="17.45" customHeight="1" x14ac:dyDescent="0.15"/>
    <row r="205" ht="17.45" customHeight="1" x14ac:dyDescent="0.15"/>
    <row r="206" ht="17.45" customHeight="1" x14ac:dyDescent="0.15"/>
    <row r="207" ht="17.45" customHeight="1" x14ac:dyDescent="0.15"/>
    <row r="208" ht="17.45" customHeight="1" x14ac:dyDescent="0.15"/>
    <row r="209" ht="17.45" customHeight="1" x14ac:dyDescent="0.15"/>
    <row r="210" ht="17.45" customHeight="1" x14ac:dyDescent="0.15"/>
    <row r="211" ht="17.45" customHeight="1" x14ac:dyDescent="0.15"/>
    <row r="212" ht="17.45" customHeight="1" x14ac:dyDescent="0.15"/>
    <row r="213" ht="17.45" customHeight="1" x14ac:dyDescent="0.15"/>
    <row r="214" ht="17.45" customHeight="1" x14ac:dyDescent="0.15"/>
    <row r="215" ht="17.45" customHeight="1" x14ac:dyDescent="0.15"/>
    <row r="216" ht="17.45" customHeight="1" x14ac:dyDescent="0.15"/>
    <row r="217" ht="17.45" customHeight="1" x14ac:dyDescent="0.15"/>
    <row r="218" ht="17.45" customHeight="1" x14ac:dyDescent="0.15"/>
    <row r="219" ht="17.45" customHeight="1" x14ac:dyDescent="0.15"/>
    <row r="220" ht="17.45" customHeight="1" x14ac:dyDescent="0.15"/>
    <row r="221" ht="17.45" customHeight="1" x14ac:dyDescent="0.15"/>
    <row r="222" ht="17.45" customHeight="1" x14ac:dyDescent="0.15"/>
    <row r="223" ht="17.45" customHeight="1" x14ac:dyDescent="0.15"/>
    <row r="224" ht="17.45" customHeight="1" x14ac:dyDescent="0.15"/>
    <row r="225" ht="17.45" customHeight="1" x14ac:dyDescent="0.15"/>
    <row r="226" ht="17.45" customHeight="1" x14ac:dyDescent="0.15"/>
    <row r="227" ht="17.45" customHeight="1" x14ac:dyDescent="0.15"/>
    <row r="228" ht="17.45" customHeight="1" x14ac:dyDescent="0.15"/>
    <row r="229" ht="17.45" customHeight="1" x14ac:dyDescent="0.15"/>
    <row r="230" ht="17.45" customHeight="1" x14ac:dyDescent="0.15"/>
    <row r="231" ht="17.45" customHeight="1" x14ac:dyDescent="0.15"/>
    <row r="232" ht="17.45" customHeight="1" x14ac:dyDescent="0.15"/>
    <row r="233" ht="17.45" customHeight="1" x14ac:dyDescent="0.15"/>
    <row r="234" ht="17.45" customHeight="1" x14ac:dyDescent="0.15"/>
    <row r="235" ht="17.45" customHeight="1" x14ac:dyDescent="0.15"/>
    <row r="236" ht="17.45" customHeight="1" x14ac:dyDescent="0.15"/>
    <row r="237" ht="17.45" customHeight="1" x14ac:dyDescent="0.15"/>
    <row r="238" ht="17.45" customHeight="1" x14ac:dyDescent="0.15"/>
    <row r="239" ht="17.45" customHeight="1" x14ac:dyDescent="0.15"/>
    <row r="240" ht="17.45" customHeight="1" x14ac:dyDescent="0.15"/>
    <row r="241" ht="17.45" customHeight="1" x14ac:dyDescent="0.15"/>
    <row r="242" ht="17.45" customHeight="1" x14ac:dyDescent="0.15"/>
    <row r="243" ht="17.45" customHeight="1" x14ac:dyDescent="0.15"/>
    <row r="244" ht="17.45" customHeight="1" x14ac:dyDescent="0.15"/>
    <row r="245" ht="17.45" customHeight="1" x14ac:dyDescent="0.15"/>
    <row r="246" ht="17.45" customHeight="1" x14ac:dyDescent="0.15"/>
    <row r="247" ht="17.45" customHeight="1" x14ac:dyDescent="0.15"/>
    <row r="248" ht="17.45" customHeight="1" x14ac:dyDescent="0.15"/>
    <row r="249" ht="17.45" customHeight="1" x14ac:dyDescent="0.15"/>
    <row r="250" ht="17.45" customHeight="1" x14ac:dyDescent="0.15"/>
    <row r="251" ht="17.45" customHeight="1" x14ac:dyDescent="0.15"/>
    <row r="252" ht="17.45" customHeight="1" x14ac:dyDescent="0.15"/>
    <row r="253" ht="17.45" customHeight="1" x14ac:dyDescent="0.15"/>
    <row r="254" ht="17.45" customHeight="1" x14ac:dyDescent="0.15"/>
    <row r="255" ht="17.45" customHeight="1" x14ac:dyDescent="0.15"/>
    <row r="256" ht="17.45" customHeight="1" x14ac:dyDescent="0.15"/>
    <row r="257" ht="17.45" customHeight="1" x14ac:dyDescent="0.15"/>
    <row r="258" ht="17.45" customHeight="1" x14ac:dyDescent="0.15"/>
    <row r="259" ht="17.45" customHeight="1" x14ac:dyDescent="0.15"/>
    <row r="260" ht="17.45" customHeight="1" x14ac:dyDescent="0.15"/>
    <row r="261" ht="17.45" customHeight="1" x14ac:dyDescent="0.15"/>
    <row r="262" ht="17.45" customHeight="1" x14ac:dyDescent="0.15"/>
    <row r="263" ht="17.45" customHeight="1" x14ac:dyDescent="0.15"/>
    <row r="264" ht="17.45" customHeight="1" x14ac:dyDescent="0.15"/>
    <row r="265" ht="17.45" customHeight="1" x14ac:dyDescent="0.15"/>
    <row r="266" ht="17.45" customHeight="1" x14ac:dyDescent="0.15"/>
    <row r="267" ht="17.45" customHeight="1" x14ac:dyDescent="0.15"/>
    <row r="268" ht="17.45" customHeight="1" x14ac:dyDescent="0.15"/>
    <row r="269" ht="17.45" customHeight="1" x14ac:dyDescent="0.15"/>
    <row r="270" ht="17.45" customHeight="1" x14ac:dyDescent="0.15"/>
    <row r="271" ht="17.45" customHeight="1" x14ac:dyDescent="0.15"/>
    <row r="272" ht="17.45" customHeight="1" x14ac:dyDescent="0.15"/>
    <row r="273" ht="17.45" customHeight="1" x14ac:dyDescent="0.15"/>
    <row r="274" ht="17.45" customHeight="1" x14ac:dyDescent="0.15"/>
    <row r="275" ht="17.45" customHeight="1" x14ac:dyDescent="0.15"/>
    <row r="276" ht="17.45" customHeight="1" x14ac:dyDescent="0.15"/>
    <row r="277" ht="17.45" customHeight="1" x14ac:dyDescent="0.15"/>
    <row r="278" ht="17.45" customHeight="1" x14ac:dyDescent="0.15"/>
    <row r="279" ht="17.45" customHeight="1" x14ac:dyDescent="0.15"/>
    <row r="280" ht="17.45" customHeight="1" x14ac:dyDescent="0.15"/>
    <row r="281" ht="17.45" customHeight="1" x14ac:dyDescent="0.15"/>
    <row r="282" ht="17.45" customHeight="1" x14ac:dyDescent="0.15"/>
    <row r="283" ht="17.45" customHeight="1" x14ac:dyDescent="0.15"/>
    <row r="284" ht="17.45" customHeight="1" x14ac:dyDescent="0.15"/>
    <row r="285" ht="17.45" customHeight="1" x14ac:dyDescent="0.15"/>
    <row r="286" ht="17.45" customHeight="1" x14ac:dyDescent="0.15"/>
    <row r="287" ht="17.45" customHeight="1" x14ac:dyDescent="0.15"/>
    <row r="288" ht="17.45" customHeight="1" x14ac:dyDescent="0.15"/>
    <row r="289" ht="17.45" customHeight="1" x14ac:dyDescent="0.15"/>
    <row r="290" ht="17.45" customHeight="1" x14ac:dyDescent="0.15"/>
    <row r="291" ht="17.45" customHeight="1" x14ac:dyDescent="0.15"/>
    <row r="292" ht="17.45" customHeight="1" x14ac:dyDescent="0.15"/>
    <row r="293" ht="17.45" customHeight="1" x14ac:dyDescent="0.15"/>
    <row r="294" ht="17.45" customHeight="1" x14ac:dyDescent="0.15"/>
    <row r="295" ht="17.45" customHeight="1" x14ac:dyDescent="0.15"/>
    <row r="296" ht="17.45" customHeight="1" x14ac:dyDescent="0.15"/>
    <row r="297" ht="17.45" customHeight="1" x14ac:dyDescent="0.15"/>
    <row r="298" ht="17.45" customHeight="1" x14ac:dyDescent="0.15"/>
    <row r="299" ht="17.45" customHeight="1" x14ac:dyDescent="0.15"/>
    <row r="300" ht="17.45" customHeight="1" x14ac:dyDescent="0.15"/>
    <row r="301" ht="17.45" customHeight="1" x14ac:dyDescent="0.15"/>
    <row r="302" ht="17.45" customHeight="1" x14ac:dyDescent="0.15"/>
    <row r="303" ht="17.45" customHeight="1" x14ac:dyDescent="0.15"/>
    <row r="304" ht="17.45" customHeight="1" x14ac:dyDescent="0.15"/>
    <row r="305" ht="17.45" customHeight="1" x14ac:dyDescent="0.15"/>
    <row r="306" ht="17.45" customHeight="1" x14ac:dyDescent="0.15"/>
    <row r="307" ht="17.45" customHeight="1" x14ac:dyDescent="0.15"/>
    <row r="308" ht="17.45" customHeight="1" x14ac:dyDescent="0.15"/>
    <row r="309" ht="17.45" customHeight="1" x14ac:dyDescent="0.15"/>
    <row r="310" ht="17.45" customHeight="1" x14ac:dyDescent="0.15"/>
    <row r="311" ht="17.45" customHeight="1" x14ac:dyDescent="0.15"/>
    <row r="312" ht="17.45" customHeight="1" x14ac:dyDescent="0.15"/>
    <row r="313" ht="17.45" customHeight="1" x14ac:dyDescent="0.15"/>
    <row r="314" ht="17.45" customHeight="1" x14ac:dyDescent="0.15"/>
    <row r="315" ht="17.45" customHeight="1" x14ac:dyDescent="0.15"/>
    <row r="316" ht="17.45" customHeight="1" x14ac:dyDescent="0.15"/>
    <row r="317" ht="17.45" customHeight="1" x14ac:dyDescent="0.15"/>
    <row r="318" ht="17.45" customHeight="1" x14ac:dyDescent="0.15"/>
    <row r="319" ht="17.45" customHeight="1" x14ac:dyDescent="0.15"/>
    <row r="320" ht="17.45" customHeight="1" x14ac:dyDescent="0.15"/>
    <row r="321" ht="17.45" customHeight="1" x14ac:dyDescent="0.15"/>
    <row r="322" ht="17.45" customHeight="1" x14ac:dyDescent="0.15"/>
    <row r="323" ht="17.45" customHeight="1" x14ac:dyDescent="0.15"/>
    <row r="324" ht="17.45" customHeight="1" x14ac:dyDescent="0.15"/>
    <row r="325" ht="17.45" customHeight="1" x14ac:dyDescent="0.15"/>
    <row r="326" ht="17.45" customHeight="1" x14ac:dyDescent="0.15"/>
  </sheetData>
  <mergeCells count="32">
    <mergeCell ref="E71:E72"/>
    <mergeCell ref="B73:B76"/>
    <mergeCell ref="B48:B49"/>
    <mergeCell ref="A38:A51"/>
    <mergeCell ref="B3:B4"/>
    <mergeCell ref="B5:B16"/>
    <mergeCell ref="B17:B18"/>
    <mergeCell ref="B19:B23"/>
    <mergeCell ref="B24:B29"/>
    <mergeCell ref="B30:B32"/>
    <mergeCell ref="B33:B34"/>
    <mergeCell ref="B35:B37"/>
    <mergeCell ref="A3:A37"/>
    <mergeCell ref="B38:B39"/>
    <mergeCell ref="B40:B42"/>
    <mergeCell ref="B44:B45"/>
    <mergeCell ref="C73:C75"/>
    <mergeCell ref="E73:E75"/>
    <mergeCell ref="A1:E1"/>
    <mergeCell ref="A52:A76"/>
    <mergeCell ref="B54:B57"/>
    <mergeCell ref="C54:C56"/>
    <mergeCell ref="E54:E56"/>
    <mergeCell ref="B58:B61"/>
    <mergeCell ref="C58:C60"/>
    <mergeCell ref="E58:E60"/>
    <mergeCell ref="B62:B65"/>
    <mergeCell ref="C64:C65"/>
    <mergeCell ref="E64:E65"/>
    <mergeCell ref="B66:B68"/>
    <mergeCell ref="B70:B72"/>
    <mergeCell ref="C71:C72"/>
  </mergeCells>
  <phoneticPr fontId="14" type="noConversion"/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workbookViewId="0">
      <selection activeCell="A5" sqref="A5"/>
    </sheetView>
  </sheetViews>
  <sheetFormatPr defaultColWidth="8.75" defaultRowHeight="13.5" x14ac:dyDescent="0.15"/>
  <cols>
    <col min="1" max="1" width="20.875" customWidth="1"/>
    <col min="2" max="2" width="12.125" customWidth="1"/>
    <col min="3" max="3" width="9.375" customWidth="1"/>
    <col min="4" max="4" width="27.875" customWidth="1"/>
    <col min="5" max="5" width="14.5" customWidth="1"/>
    <col min="6" max="6" width="18.625" bestFit="1" customWidth="1"/>
    <col min="7" max="7" width="14.5" customWidth="1"/>
  </cols>
  <sheetData>
    <row r="1" spans="1:9" ht="22.5" x14ac:dyDescent="0.15">
      <c r="A1" s="79" t="s">
        <v>62</v>
      </c>
      <c r="B1" s="79"/>
      <c r="C1" s="79"/>
      <c r="D1" s="79"/>
      <c r="E1" s="79"/>
      <c r="F1" s="79"/>
      <c r="G1" s="79"/>
      <c r="H1" s="79"/>
      <c r="I1" s="79"/>
    </row>
    <row r="2" spans="1:9" ht="20.25" x14ac:dyDescent="0.15">
      <c r="A2" s="1" t="s">
        <v>19</v>
      </c>
      <c r="B2" s="3" t="s">
        <v>60</v>
      </c>
      <c r="C2" s="3" t="s">
        <v>23</v>
      </c>
      <c r="D2" s="4" t="s">
        <v>24</v>
      </c>
      <c r="E2" s="5" t="s">
        <v>25</v>
      </c>
      <c r="F2" s="3" t="s">
        <v>26</v>
      </c>
      <c r="G2" s="3" t="s">
        <v>27</v>
      </c>
      <c r="H2" s="80" t="s">
        <v>28</v>
      </c>
      <c r="I2" s="80"/>
    </row>
    <row r="3" spans="1:9" ht="17.45" customHeight="1" x14ac:dyDescent="0.15">
      <c r="A3" s="25" t="s">
        <v>87</v>
      </c>
      <c r="B3" s="60" t="s">
        <v>68</v>
      </c>
      <c r="C3" s="60"/>
      <c r="D3" s="60"/>
      <c r="E3" s="60"/>
      <c r="F3" s="60"/>
      <c r="G3" s="60"/>
      <c r="H3" s="60"/>
      <c r="I3" s="60"/>
    </row>
    <row r="4" spans="1:9" ht="17.45" customHeight="1" x14ac:dyDescent="0.15">
      <c r="A4" s="25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7.45" customHeight="1" x14ac:dyDescent="0.15">
      <c r="A5" s="25" t="s">
        <v>599</v>
      </c>
      <c r="B5" s="25" t="s">
        <v>499</v>
      </c>
      <c r="C5" s="25" t="s">
        <v>597</v>
      </c>
      <c r="D5" s="25">
        <v>2.2599999999999998</v>
      </c>
      <c r="E5" s="25">
        <v>3</v>
      </c>
      <c r="F5" s="25" t="s">
        <v>598</v>
      </c>
      <c r="G5" s="25"/>
      <c r="H5" s="25"/>
      <c r="I5" s="25"/>
    </row>
    <row r="6" spans="1:9" ht="17.45" customHeight="1" x14ac:dyDescent="0.15">
      <c r="A6" s="25" t="s">
        <v>793</v>
      </c>
      <c r="B6" s="60" t="s">
        <v>68</v>
      </c>
      <c r="C6" s="60"/>
      <c r="D6" s="60"/>
      <c r="E6" s="60"/>
      <c r="F6" s="60"/>
      <c r="G6" s="60"/>
      <c r="H6" s="60"/>
      <c r="I6" s="60"/>
    </row>
    <row r="7" spans="1:9" ht="17.45" customHeight="1" x14ac:dyDescent="0.15">
      <c r="A7" s="25" t="s">
        <v>794</v>
      </c>
      <c r="B7" s="60"/>
      <c r="C7" s="60"/>
      <c r="D7" s="60"/>
      <c r="E7" s="60"/>
      <c r="F7" s="60"/>
      <c r="G7" s="60"/>
      <c r="H7" s="60"/>
      <c r="I7" s="60"/>
    </row>
    <row r="8" spans="1:9" ht="17.45" customHeight="1" x14ac:dyDescent="0.15">
      <c r="A8" s="25" t="s">
        <v>6</v>
      </c>
      <c r="B8" s="25" t="s">
        <v>788</v>
      </c>
      <c r="C8" s="25" t="s">
        <v>795</v>
      </c>
      <c r="D8" s="25">
        <v>2.29</v>
      </c>
      <c r="E8" s="25">
        <v>2</v>
      </c>
      <c r="F8" s="25" t="s">
        <v>76</v>
      </c>
      <c r="G8" s="53" t="s">
        <v>77</v>
      </c>
      <c r="H8" s="25"/>
      <c r="I8" s="25"/>
    </row>
    <row r="9" spans="1:9" ht="17.45" customHeight="1" x14ac:dyDescent="0.15">
      <c r="A9" s="25" t="s">
        <v>796</v>
      </c>
      <c r="B9" s="81" t="s">
        <v>68</v>
      </c>
      <c r="C9" s="82"/>
      <c r="D9" s="82"/>
      <c r="E9" s="82"/>
      <c r="F9" s="82"/>
      <c r="G9" s="82"/>
      <c r="H9" s="82"/>
      <c r="I9" s="83"/>
    </row>
  </sheetData>
  <mergeCells count="5">
    <mergeCell ref="A1:I1"/>
    <mergeCell ref="H2:I2"/>
    <mergeCell ref="B3:I4"/>
    <mergeCell ref="B6:I7"/>
    <mergeCell ref="B9:I9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学院学风反馈表</vt:lpstr>
      <vt:lpstr>日常旷课名单</vt:lpstr>
      <vt:lpstr>日常旷课率</vt:lpstr>
      <vt:lpstr>日常请假名单</vt:lpstr>
      <vt:lpstr>日常请假率</vt:lpstr>
      <vt:lpstr>日常迟到早退名单</vt:lpstr>
      <vt:lpstr>晚自习风气统计表</vt:lpstr>
      <vt:lpstr>晚自习请假</vt:lpstr>
      <vt:lpstr>晚自习旷课</vt:lpstr>
      <vt:lpstr>晚自习迟到早退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陈乐</dc:creator>
  <cp:lastModifiedBy>人畅 郑</cp:lastModifiedBy>
  <dcterms:created xsi:type="dcterms:W3CDTF">2023-03-06T12:32:00Z</dcterms:created>
  <dcterms:modified xsi:type="dcterms:W3CDTF">2024-03-07T09:31:52Z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A3A65F1747B44FA6B6AD3B0CE5382FDC</vt:lpwstr>
  </property>
  <property fmtid="{D5CDD505-2E9C-101B-9397-08002B2CF9AE}" pid="3" name="KSOProductBuildVer">
    <vt:lpwstr>2052-11.1.0.13703</vt:lpwstr>
  </property>
</Properties>
</file>